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320" windowHeight="9735"/>
  </bookViews>
  <sheets>
    <sheet name="Meetings" sheetId="4" r:id="rId1"/>
  </sheets>
  <calcPr calcId="145621"/>
</workbook>
</file>

<file path=xl/calcChain.xml><?xml version="1.0" encoding="utf-8"?>
<calcChain xmlns="http://schemas.openxmlformats.org/spreadsheetml/2006/main">
  <c r="F4" i="4" l="1"/>
  <c r="B25" i="4"/>
  <c r="B24" i="4"/>
  <c r="B23" i="4" l="1"/>
  <c r="B22" i="4"/>
  <c r="B21" i="4"/>
  <c r="F5" i="4" l="1"/>
  <c r="D12" i="4"/>
  <c r="F12" i="4" s="1"/>
  <c r="E8" i="4"/>
  <c r="D8" i="4"/>
  <c r="C8" i="4"/>
  <c r="F8" i="4" l="1"/>
  <c r="F9" i="4" s="1"/>
  <c r="F14" i="4" s="1"/>
</calcChain>
</file>

<file path=xl/sharedStrings.xml><?xml version="1.0" encoding="utf-8"?>
<sst xmlns="http://schemas.openxmlformats.org/spreadsheetml/2006/main" count="29" uniqueCount="23">
  <si>
    <t>Internet based services</t>
  </si>
  <si>
    <t xml:space="preserve"> TP/WG</t>
  </si>
  <si>
    <t>Number of Attendees</t>
  </si>
  <si>
    <t>Number of Days</t>
  </si>
  <si>
    <t>Start Up Cost</t>
  </si>
  <si>
    <t>Line Total</t>
  </si>
  <si>
    <t>Category Total</t>
  </si>
  <si>
    <t xml:space="preserve"> Virtual Meeting</t>
  </si>
  <si>
    <t>Maintenance/Hosting (per year)</t>
  </si>
  <si>
    <t>Physical Meetings</t>
  </si>
  <si>
    <t>Physical Meeting WLAN</t>
  </si>
  <si>
    <t>oneM2M Proposed Annual Meeting Budget Proposal</t>
  </si>
  <si>
    <t>1 - Onsite Internet access fees</t>
  </si>
  <si>
    <t>2 - Assuming 4 go to meeting accounts.  Hosting per year scales to the number of accounts needed.</t>
  </si>
  <si>
    <t>Expense Total</t>
  </si>
  <si>
    <t>North America</t>
  </si>
  <si>
    <t>Europe</t>
  </si>
  <si>
    <t>Asia</t>
  </si>
  <si>
    <t>(Maximum) Per year</t>
  </si>
  <si>
    <t>(Maximum) Per Year</t>
  </si>
  <si>
    <t>Average</t>
  </si>
  <si>
    <t>Average PP</t>
  </si>
  <si>
    <t>Meeting Cost Estimates for F&amp;B, Internet, A/V, Room Rental by Region (per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</si>
</sst>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0" borderId="1" xfId="0" applyBorder="1"/>
    <xf numFmtId="164" fontId="0" fillId="0" borderId="7" xfId="0" applyNumberFormat="1" applyBorder="1" applyAlignment="1">
      <alignment horizontal="center"/>
    </xf>
    <xf numFmtId="0" fontId="0" fillId="4" borderId="6" xfId="0" applyFill="1" applyBorder="1"/>
    <xf numFmtId="164" fontId="0" fillId="4" borderId="8" xfId="0" applyNumberFormat="1" applyFill="1" applyBorder="1" applyAlignment="1">
      <alignment horizontal="center"/>
    </xf>
    <xf numFmtId="0" fontId="0" fillId="0" borderId="6" xfId="0" applyBorder="1"/>
    <xf numFmtId="164" fontId="0" fillId="0" borderId="8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5" fillId="0" borderId="0" xfId="0" applyFont="1"/>
    <xf numFmtId="165" fontId="0" fillId="0" borderId="0" xfId="1" applyNumberFormat="1" applyFont="1"/>
    <xf numFmtId="165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4" sqref="E4"/>
    </sheetView>
  </sheetViews>
  <sheetFormatPr defaultRowHeight="15" x14ac:dyDescent="0.25"/>
  <cols>
    <col min="1" max="1" width="24.7109375" customWidth="1"/>
    <col min="2" max="2" width="18.140625" customWidth="1"/>
    <col min="3" max="3" width="20.5703125" customWidth="1"/>
    <col min="4" max="4" width="17.85546875" customWidth="1"/>
    <col min="5" max="5" width="20.85546875" customWidth="1"/>
    <col min="6" max="6" width="11.28515625" customWidth="1"/>
  </cols>
  <sheetData>
    <row r="1" spans="1:6" ht="19.5" thickBot="1" x14ac:dyDescent="0.35">
      <c r="A1" s="22" t="s">
        <v>11</v>
      </c>
      <c r="B1" s="23"/>
      <c r="C1" s="23"/>
      <c r="D1" s="23"/>
      <c r="E1" s="23"/>
      <c r="F1" s="24"/>
    </row>
    <row r="2" spans="1:6" x14ac:dyDescent="0.25">
      <c r="A2" s="6"/>
      <c r="B2" s="13"/>
      <c r="C2" s="2"/>
      <c r="D2" s="2"/>
      <c r="E2" s="2"/>
      <c r="F2" s="7"/>
    </row>
    <row r="3" spans="1:6" x14ac:dyDescent="0.25">
      <c r="A3" s="8" t="s">
        <v>9</v>
      </c>
      <c r="B3" s="16"/>
      <c r="C3" s="4" t="s">
        <v>2</v>
      </c>
      <c r="D3" s="4" t="s">
        <v>3</v>
      </c>
      <c r="E3" s="4" t="s">
        <v>18</v>
      </c>
      <c r="F3" s="9" t="s">
        <v>5</v>
      </c>
    </row>
    <row r="4" spans="1:6" x14ac:dyDescent="0.25">
      <c r="A4" s="10" t="s">
        <v>1</v>
      </c>
      <c r="B4" s="15"/>
      <c r="C4" s="17">
        <v>120</v>
      </c>
      <c r="D4" s="17">
        <v>5</v>
      </c>
      <c r="E4" s="17">
        <v>6</v>
      </c>
      <c r="F4" s="11">
        <f>100.33*((C4*D4)*E4)</f>
        <v>361188</v>
      </c>
    </row>
    <row r="5" spans="1:6" x14ac:dyDescent="0.25">
      <c r="A5" s="8"/>
      <c r="B5" s="14"/>
      <c r="C5" s="4"/>
      <c r="D5" s="4"/>
      <c r="E5" s="4" t="s">
        <v>6</v>
      </c>
      <c r="F5" s="12">
        <f>F4</f>
        <v>361188</v>
      </c>
    </row>
    <row r="6" spans="1:6" x14ac:dyDescent="0.25">
      <c r="A6" s="6"/>
      <c r="B6" s="13"/>
      <c r="C6" s="2"/>
      <c r="D6" s="2"/>
      <c r="E6" s="2"/>
      <c r="F6" s="7"/>
    </row>
    <row r="7" spans="1:6" x14ac:dyDescent="0.25">
      <c r="A7" s="8" t="s">
        <v>10</v>
      </c>
      <c r="B7" s="16">
        <v>1</v>
      </c>
      <c r="C7" s="4" t="s">
        <v>2</v>
      </c>
      <c r="D7" s="4" t="s">
        <v>3</v>
      </c>
      <c r="E7" s="4" t="s">
        <v>19</v>
      </c>
      <c r="F7" s="9" t="s">
        <v>5</v>
      </c>
    </row>
    <row r="8" spans="1:6" x14ac:dyDescent="0.25">
      <c r="A8" s="10" t="s">
        <v>1</v>
      </c>
      <c r="B8" s="15"/>
      <c r="C8" s="3">
        <f>C4</f>
        <v>120</v>
      </c>
      <c r="D8" s="3">
        <f>D4</f>
        <v>5</v>
      </c>
      <c r="E8" s="3">
        <f>E4</f>
        <v>6</v>
      </c>
      <c r="F8" s="11">
        <f>20*((C8*D8)*E8)</f>
        <v>72000</v>
      </c>
    </row>
    <row r="9" spans="1:6" x14ac:dyDescent="0.25">
      <c r="A9" s="8"/>
      <c r="B9" s="14"/>
      <c r="C9" s="4"/>
      <c r="D9" s="4"/>
      <c r="E9" s="4" t="s">
        <v>6</v>
      </c>
      <c r="F9" s="12">
        <f>SUM(F8:F8)</f>
        <v>72000</v>
      </c>
    </row>
    <row r="10" spans="1:6" x14ac:dyDescent="0.25">
      <c r="A10" s="6"/>
      <c r="B10" s="13"/>
      <c r="C10" s="2"/>
      <c r="D10" s="2"/>
      <c r="E10" s="2"/>
      <c r="F10" s="7"/>
    </row>
    <row r="11" spans="1:6" x14ac:dyDescent="0.25">
      <c r="A11" s="8" t="s">
        <v>0</v>
      </c>
      <c r="B11" s="16">
        <v>2</v>
      </c>
      <c r="C11" s="5" t="s">
        <v>4</v>
      </c>
      <c r="D11" s="5" t="s">
        <v>8</v>
      </c>
      <c r="E11" s="4"/>
      <c r="F11" s="9" t="s">
        <v>5</v>
      </c>
    </row>
    <row r="12" spans="1:6" x14ac:dyDescent="0.25">
      <c r="A12" s="10" t="s">
        <v>7</v>
      </c>
      <c r="B12" s="15"/>
      <c r="C12" s="3">
        <v>1000</v>
      </c>
      <c r="D12" s="3">
        <f>(50*4)*12</f>
        <v>2400</v>
      </c>
      <c r="E12" s="3"/>
      <c r="F12" s="12">
        <f t="shared" ref="F12" si="0">C12+D12</f>
        <v>3400</v>
      </c>
    </row>
    <row r="13" spans="1:6" ht="15.75" thickBot="1" x14ac:dyDescent="0.3"/>
    <row r="14" spans="1:6" ht="15.75" thickBot="1" x14ac:dyDescent="0.3">
      <c r="A14" s="26" t="s">
        <v>14</v>
      </c>
      <c r="B14" s="27"/>
      <c r="C14" s="27"/>
      <c r="D14" s="27"/>
      <c r="E14" s="27"/>
      <c r="F14" s="18">
        <f>F5+F9+F12</f>
        <v>436588</v>
      </c>
    </row>
    <row r="16" spans="1:6" ht="15" customHeight="1" x14ac:dyDescent="0.25">
      <c r="A16" s="25" t="s">
        <v>12</v>
      </c>
      <c r="B16" s="25"/>
      <c r="C16" s="25"/>
      <c r="D16" s="25"/>
      <c r="E16" s="25"/>
      <c r="F16" s="25"/>
    </row>
    <row r="17" spans="1:2" x14ac:dyDescent="0.25">
      <c r="A17" t="s">
        <v>13</v>
      </c>
    </row>
    <row r="18" spans="1:2" s="1" customFormat="1" x14ac:dyDescent="0.25"/>
    <row r="20" spans="1:2" x14ac:dyDescent="0.25">
      <c r="A20" s="19" t="s">
        <v>22</v>
      </c>
    </row>
    <row r="21" spans="1:2" x14ac:dyDescent="0.25">
      <c r="A21" t="s">
        <v>15</v>
      </c>
      <c r="B21" s="20">
        <f>99*C4*D4</f>
        <v>59400</v>
      </c>
    </row>
    <row r="22" spans="1:2" x14ac:dyDescent="0.25">
      <c r="A22" t="s">
        <v>16</v>
      </c>
      <c r="B22" s="20">
        <f>131*C4*D4</f>
        <v>78600</v>
      </c>
    </row>
    <row r="23" spans="1:2" x14ac:dyDescent="0.25">
      <c r="A23" t="s">
        <v>17</v>
      </c>
      <c r="B23" s="20">
        <f>131*C4*D4</f>
        <v>78600</v>
      </c>
    </row>
    <row r="24" spans="1:2" x14ac:dyDescent="0.25">
      <c r="A24" t="s">
        <v>20</v>
      </c>
      <c r="B24" s="21">
        <f>SUM(B21:B23)/3</f>
        <v>72200</v>
      </c>
    </row>
    <row r="25" spans="1:2" x14ac:dyDescent="0.25">
      <c r="A25" t="s">
        <v>21</v>
      </c>
      <c r="B25" s="21">
        <f>(B24/C4)/D4</f>
        <v>120.33333333333333</v>
      </c>
    </row>
  </sheetData>
  <mergeCells count="3">
    <mergeCell ref="A1:F1"/>
    <mergeCell ref="A16:F16"/>
    <mergeCell ref="A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West</dc:creator>
  <cp:lastModifiedBy>Jeff West</cp:lastModifiedBy>
  <cp:lastPrinted>2012-01-14T17:14:21Z</cp:lastPrinted>
  <dcterms:created xsi:type="dcterms:W3CDTF">2011-08-11T13:59:23Z</dcterms:created>
  <dcterms:modified xsi:type="dcterms:W3CDTF">2012-07-20T12:36:52Z</dcterms:modified>
</cp:coreProperties>
</file>