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15" windowWidth="14760" windowHeight="7230" activeTab="0"/>
  </bookViews>
  <sheets>
    <sheet name="Consolidated" sheetId="1" r:id="rId1"/>
    <sheet name="List-from-Portal" sheetId="2" r:id="rId2"/>
    <sheet name="List-from-Harddrive" sheetId="3" r:id="rId3"/>
  </sheets>
  <definedNames>
    <definedName name="_xlnm._FilterDatabase" localSheetId="0" hidden="1">'Consolidated'!$A$1:$J$156</definedName>
    <definedName name="_xlnm._FilterDatabase" localSheetId="2" hidden="1">'List-from-Harddrive'!$A$1:$B$89</definedName>
    <definedName name="_xlnm._FilterDatabase" localSheetId="1" hidden="1">'List-from-Portal'!$A$1:$F$75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<sst xmlns="http://schemas.openxmlformats.org/spreadsheetml/2006/main" count="1567" uniqueCount="436">
  <si>
    <t>File name</t>
  </si>
  <si>
    <t>Document number</t>
  </si>
  <si>
    <t>LG Electronics</t>
  </si>
  <si>
    <t>Draft</t>
  </si>
  <si>
    <t>InterDigital</t>
  </si>
  <si>
    <t>Qualcomm Inc. (TIA)</t>
  </si>
  <si>
    <t>ZTE</t>
  </si>
  <si>
    <t>Ericsson</t>
  </si>
  <si>
    <t>WG2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</si>
  <si>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</si>
  <si>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</si>
  <si>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</si>
  <si>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</si>
  <si>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</si>
  <si>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</si>
  <si>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</si>
  <si>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</si>
  <si>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</si>
  <si>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</si>
  <si>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</si>
  <si>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</si>
  <si>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</si>
  <si>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</si>
  <si>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</si>
  <si>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</si>
  <si>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</si>
  <si>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</si>
  <si>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</si>
  <si>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</si>
  <si>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</si>
  <si>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</si>
  <si>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</si>
  <si>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</si>
  <si>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</si>
  <si>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</si>
  <si>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</si>
  <si>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</si>
  <si>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</si>
  <si>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</si>
  <si>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</si>
  <si>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</si>
  <si>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</si>
  <si>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</si>
  <si>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</si>
  <si>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</si>
  <si>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</si>
  <si>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</si>
  <si>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</si>
  <si>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</si>
  <si>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</si>
  <si>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</si>
  <si>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</si>
  <si>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Processed
Status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</si>
  <si>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</si>
  <si>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</si>
  <si>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</si>
  <si>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</si>
  <si>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</si>
  <si>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</si>
  <si>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</si>
  <si>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</si>
  <si>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</si>
  <si>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</si>
  <si>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</si>
  <si>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Management</t>
  </si>
  <si>
    <t>Haier</t>
  </si>
  <si>
    <t>AG</t>
  </si>
  <si>
    <t>CR</t>
  </si>
  <si>
    <t>INC</t>
  </si>
  <si>
    <t>Document Type</t>
  </si>
  <si>
    <t>Fri-4</t>
  </si>
  <si>
    <t>Fri-5</t>
  </si>
  <si>
    <t>Fri-6</t>
  </si>
  <si>
    <t>Thu-7</t>
  </si>
  <si>
    <t>Fri-Lunch</t>
  </si>
  <si>
    <t>ZTE Corporation (Weixiang Shao)</t>
  </si>
  <si>
    <t>WG2/TS-0001</t>
  </si>
  <si>
    <t>WG2/WG3</t>
  </si>
  <si>
    <t>Service Arch.</t>
  </si>
  <si>
    <t>Security</t>
  </si>
  <si>
    <t>Announcement</t>
  </si>
  <si>
    <t>Schedule</t>
  </si>
  <si>
    <t>Charging</t>
  </si>
  <si>
    <t>FUJITSU</t>
  </si>
  <si>
    <t>ALU</t>
  </si>
  <si>
    <t>TS-0007-Device-Onboarding</t>
  </si>
  <si>
    <t>WG2/WG4</t>
  </si>
  <si>
    <t>WG2/WG5</t>
  </si>
  <si>
    <t>ARC-2014-1591</t>
  </si>
  <si>
    <t>contentInstance Update Support</t>
  </si>
  <si>
    <t>ARC-2014-1590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</si>
  <si>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</si>
  <si>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</si>
  <si>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</si>
  <si>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</si>
  <si>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</si>
  <si>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ARC-2014-1584</t>
  </si>
  <si>
    <t>Persistent ID for AE</t>
  </si>
  <si>
    <t>ARC-2014-1583</t>
  </si>
  <si>
    <t>mgmtProtocolTypeSupported in node resource</t>
  </si>
  <si>
    <t>ARC-2014-1582</t>
  </si>
  <si>
    <t>call flow correction_CSEBase_contentInstance</t>
  </si>
  <si>
    <t>ARC-2014-1581</t>
  </si>
  <si>
    <t>TS-0001 CR AE Resource and Procedures Clause 9 10</t>
  </si>
  <si>
    <t>ARC-2014-1580</t>
  </si>
  <si>
    <t>TS-0001_sec10_mgmt_cleanup</t>
  </si>
  <si>
    <t>ARC-2014-1579</t>
  </si>
  <si>
    <t>TS-0001_sec9_mgmt_cleanup</t>
  </si>
  <si>
    <t>ARC-2014-1578</t>
  </si>
  <si>
    <t>TS-0001 addressing resources hosted on remote CSEs</t>
  </si>
  <si>
    <t>ARC-2014-1577</t>
  </si>
  <si>
    <t>Cleaning service subscription</t>
  </si>
  <si>
    <t>ARC-2014-1576</t>
  </si>
  <si>
    <t>on persistent AE-ID</t>
  </si>
  <si>
    <t>ARC-2014-1575</t>
  </si>
  <si>
    <t>M2M Service Provider ID Clean-up</t>
  </si>
  <si>
    <t>iconectiv/Ericsson</t>
  </si>
  <si>
    <t>ARC-2014-1574</t>
  </si>
  <si>
    <t>AE-ID, App-ID Cleanup</t>
  </si>
  <si>
    <t>ARC-2014-1573</t>
  </si>
  <si>
    <t>Clarification of schedule resource</t>
  </si>
  <si>
    <t>ARC-2014-1572</t>
  </si>
  <si>
    <t>Cleanup pollingChannel and pollingChannelURI</t>
  </si>
  <si>
    <t>ARC-2014-1571</t>
  </si>
  <si>
    <t>procedure-for-service-layer-managements</t>
  </si>
  <si>
    <t>Huawei Technologies Co.,Ltd.</t>
  </si>
  <si>
    <t>ARC-2014-1570</t>
  </si>
  <si>
    <t>modification-of-the-objectID-objectPath</t>
  </si>
  <si>
    <t>ARC-2014-1569</t>
  </si>
  <si>
    <t>Clarification_TS0001_use_of_square_brackets</t>
  </si>
  <si>
    <t>ARC-2014-1568</t>
  </si>
  <si>
    <t>TS-0001 CR AE Identifier Types Clause 7</t>
  </si>
  <si>
    <t>ARC-2014-1567</t>
  </si>
  <si>
    <t>Numeric comparison based on eventNotificationCriteria</t>
  </si>
  <si>
    <t>ARC-2014-1566</t>
  </si>
  <si>
    <t>response message aggregation</t>
  </si>
  <si>
    <t>ARC-2014-1565</t>
  </si>
  <si>
    <t>Local CSE and Registrar CSE_cleanup</t>
  </si>
  <si>
    <t>ARC-2014-1564</t>
  </si>
  <si>
    <t>Cleaning section 5 of TS0001</t>
  </si>
  <si>
    <t>ALU, Ericsson, Qualcomm</t>
  </si>
  <si>
    <t>ARC-2014-1563</t>
  </si>
  <si>
    <t>Create of Child Resource of announced resource</t>
  </si>
  <si>
    <t>LGE, ZTE</t>
  </si>
  <si>
    <t>ARC-2014-1562</t>
  </si>
  <si>
    <t>parentID clarification</t>
  </si>
  <si>
    <t>ARC-2014-1561</t>
  </si>
  <si>
    <t>resourceID clarification</t>
  </si>
  <si>
    <t>ARC-2014-1560</t>
  </si>
  <si>
    <t>TS-0007-Mca_Device_Troubleshooting_service</t>
  </si>
  <si>
    <t>ARC-2014-1559</t>
  </si>
  <si>
    <t>multiplicity of announcedAttribute</t>
  </si>
  <si>
    <t>ARC-2014-1558</t>
  </si>
  <si>
    <t>cleanup CSEBase remoteCSE</t>
  </si>
  <si>
    <t>ARC-2014-1557</t>
  </si>
  <si>
    <t>cleanup AE</t>
  </si>
  <si>
    <t>ARC-2014-1556</t>
  </si>
  <si>
    <t>cleanup accessControlPolicy</t>
  </si>
  <si>
    <t>ARC-2014-1555</t>
  </si>
  <si>
    <t>TS-0007-Mca_Application_Software_Management_Service</t>
  </si>
  <si>
    <t>ARC-2014-1554</t>
  </si>
  <si>
    <t>TS-0007-Section 7_DM_update</t>
  </si>
  <si>
    <t>ARC-2014-1553</t>
  </si>
  <si>
    <t>Collection pattern for OneM2M</t>
  </si>
  <si>
    <t>Mahdi Ben Alaya (LAAS-CNRS)</t>
  </si>
  <si>
    <t>ARC-2014-1552</t>
  </si>
  <si>
    <t>Cleanup of &lt;node&gt;</t>
  </si>
  <si>
    <t>ARC-2014-1551</t>
  </si>
  <si>
    <t>Discovery clean-up</t>
  </si>
  <si>
    <t>ARC-2014-1550</t>
  </si>
  <si>
    <t>SCA Call Flow clean-up</t>
  </si>
  <si>
    <t>ARC-2014-1549</t>
  </si>
  <si>
    <t>SCA resources clean-up</t>
  </si>
  <si>
    <t>ARC-2014-1548</t>
  </si>
  <si>
    <t>TS 0007 Event Collection service</t>
  </si>
  <si>
    <t>ARC-2014-1547</t>
  </si>
  <si>
    <t>Mandatory content in requests and responses</t>
  </si>
  <si>
    <t>ARC-2014-1546</t>
  </si>
  <si>
    <t>Section9.5</t>
  </si>
  <si>
    <t>ARC-2014-1545</t>
  </si>
  <si>
    <t>Section9.4</t>
  </si>
  <si>
    <t>ARC-2014-1544</t>
  </si>
  <si>
    <t>Section7-Identifiers</t>
  </si>
  <si>
    <t>ARC-2014-1543</t>
  </si>
  <si>
    <t>CSEResource-remoteCSE-editorialCorrection</t>
  </si>
  <si>
    <t>ARC-2014-1542</t>
  </si>
  <si>
    <t>Annex G</t>
  </si>
  <si>
    <t>ARC-2014-1541</t>
  </si>
  <si>
    <t>TS0007-Supporting-Service-Registration-Services</t>
  </si>
  <si>
    <t>ARC-2014-1540</t>
  </si>
  <si>
    <t>TS0007-Registration-Servicee</t>
  </si>
  <si>
    <t>ARC-2014-1539</t>
  </si>
  <si>
    <t>Cleanup Section 7 Identifiers</t>
  </si>
  <si>
    <t>Qualcomm, Ericsson</t>
  </si>
  <si>
    <t>ARC-2014-1538</t>
  </si>
  <si>
    <t>introducing AE-Address</t>
  </si>
  <si>
    <t>ARC-2014-1537</t>
  </si>
  <si>
    <t>Change Request of the locationUpdatePeriod</t>
  </si>
  <si>
    <t>KT</t>
  </si>
  <si>
    <t>ARC-2014-1536</t>
  </si>
  <si>
    <t>Clean-up of Annex B</t>
  </si>
  <si>
    <t>NTT DOCOMO - Syed Husain</t>
  </si>
  <si>
    <t>ARC-2014-1535</t>
  </si>
  <si>
    <t>TS-0007-High Level Concepts</t>
  </si>
  <si>
    <t>ALU (TIA)</t>
  </si>
  <si>
    <t>ARC-2014-1534</t>
  </si>
  <si>
    <t>TS-0007-Annex-A-Rework</t>
  </si>
  <si>
    <t>ARC-2014-1533</t>
  </si>
  <si>
    <t>Slight revision at section 7.1</t>
  </si>
  <si>
    <t>ARC-2014-1531</t>
  </si>
  <si>
    <t>cn in retrieve request</t>
  </si>
  <si>
    <t>ARC-2014-1528</t>
  </si>
  <si>
    <t>TS-0001_Device_Certificates</t>
  </si>
  <si>
    <t>ARC-2014-1526</t>
  </si>
  <si>
    <t>Modification of Clause 10.2.18 for conforming to new Resource Operation Template</t>
  </si>
  <si>
    <t>Rajesh Bhalla, ZTE</t>
  </si>
  <si>
    <t>ARC-2014-1523R02</t>
  </si>
  <si>
    <t>ARC-2014-1522R01</t>
  </si>
  <si>
    <t>Clean-up of Clause 6</t>
  </si>
  <si>
    <t>ARC-2014-1521</t>
  </si>
  <si>
    <t>Corrections to Resource Type summary table</t>
  </si>
  <si>
    <t>ARC-2014-1516R01</t>
  </si>
  <si>
    <t>attribute access mode</t>
  </si>
  <si>
    <t>ARC-2014-1516R01-attribute_access_mode.DOC</t>
  </si>
  <si>
    <t>ARC-2014-1521-Corrections_to_Resource_Type_summary_table.DOC</t>
  </si>
  <si>
    <t>ARC-2014-1522R01-Clean-up_of_Clause_6.DOC</t>
  </si>
  <si>
    <t>ARC-2014-1523R02-TS-0007-Device-Onboarding.ZIP</t>
  </si>
  <si>
    <t>ARC-2014-1528-TS-0001_Device_Certificates.ZIP</t>
  </si>
  <si>
    <t>ARC-2014-1531-cn_in_retrieve_request.DOC</t>
  </si>
  <si>
    <t>ARC-2014-1533-Slight_revision_at_section_7_1.DOC</t>
  </si>
  <si>
    <t>ARC-2014-1534-TS-0007-Annex-A-Rework.ZIP</t>
  </si>
  <si>
    <t>ARC-2014-1535-TS-0007-High_Level_Concepts.ZIP</t>
  </si>
  <si>
    <t>ARC-2014-1536-Clean-up_of_Annex_B.DOC</t>
  </si>
  <si>
    <t>ARC-2014-1537-Change_Request_of_the_locationUpdatePeriod.DOC</t>
  </si>
  <si>
    <t>ARC-2014-1538-introducing_AE-Auth-Id.DOC</t>
  </si>
  <si>
    <t>ARC-2014-1539-Cleanup_Section_7_Identifiers.DOC</t>
  </si>
  <si>
    <t>ARC-2014-1540-TS0007-Registration-Servicee.DOC</t>
  </si>
  <si>
    <t>ARC-2014-1541-TS0007-Supporting-Service-Registration-Services.DOC</t>
  </si>
  <si>
    <t>ARC-2014-1542-Annex_G.DOC</t>
  </si>
  <si>
    <t>ARC-2014-1543-CSEResource-remoteCSE-editorialCorrection.DOC</t>
  </si>
  <si>
    <t>ARC-2014-1544-Section7-Identifiers.DOC</t>
  </si>
  <si>
    <t>ARC-2014-1545-Section9_4.DOC</t>
  </si>
  <si>
    <t>ARC-2014-1546-Section9_5.DOC</t>
  </si>
  <si>
    <t>ARC-2014-1547-Mandatory_content_in_requests_and_responses.DOC</t>
  </si>
  <si>
    <t>ARC-2014-1548-TS_0007_Event_Collection_service.DOC</t>
  </si>
  <si>
    <t>ARC-2014-1549-SCA_resources_clean-up.DOC</t>
  </si>
  <si>
    <t>ARC-2014-1550-SCA_Call_Flow_clean-up.DOC</t>
  </si>
  <si>
    <t>ARC-2014-1551-Discovery_clean-up.DOC</t>
  </si>
  <si>
    <t>ARC-2014-1552-Cleanup_of_node.DOC</t>
  </si>
  <si>
    <t>ARC-2014-1553-Collection_pattern_for_OneM2M.PPT</t>
  </si>
  <si>
    <t>ARC-2014-1554-TS-0007-Section_7_DM_update.ZIP</t>
  </si>
  <si>
    <t>ARC-2014-1555-TS-0007-Mca_Application_Software_Management_Service.ZIP</t>
  </si>
  <si>
    <t>ARC-2014-1556-cleanup_accessControlPolicy.DOC</t>
  </si>
  <si>
    <t>ARC-2014-1557-cleanup_AE.DOC</t>
  </si>
  <si>
    <t>ARC-2014-1558-cleanup_CSEBase_remoteCSE.DOC</t>
  </si>
  <si>
    <t>ARC-2014-1559-multiplicity_of_announcedAttribute.DOC</t>
  </si>
  <si>
    <t>ARC-2014-1560-TS-0007-Mca_Device_Troubleshooting_service.ZIP</t>
  </si>
  <si>
    <t>ARC-2014-1561-resourceID_clarification.DOC</t>
  </si>
  <si>
    <t>ARC-2014-1562-parentID_clarification.DOC</t>
  </si>
  <si>
    <t>ARC-2014-1563-Create_of_Child_Resource_of_announced_resource.DOC</t>
  </si>
  <si>
    <t>ARC-2014-1564-Cleaning_section_5_of_TS0001.DOC</t>
  </si>
  <si>
    <t>ARC-2014-1565-Local_CSE_and_Registrar_CSE_cleanup.DOC</t>
  </si>
  <si>
    <t>ARC-2014-1566-response_message_aggregation.DOC</t>
  </si>
  <si>
    <t>ARC-2014-1567-Numeric_comparison_based_on_eventNotificationCriteria.DOC</t>
  </si>
  <si>
    <t>ARC-2014-1568-TS-0001_CR_AE_Identifier_Types_Clause_7.DOC</t>
  </si>
  <si>
    <t>ARC-2014-1569-Clarification_TS0001_use_of_square_brackets.DOC</t>
  </si>
  <si>
    <t>ARC-2014-1570-modification-of-the-objectID-objectPath.DOC</t>
  </si>
  <si>
    <t>ARC-2014-1571-procedure-for-service-layer-managements.DOC</t>
  </si>
  <si>
    <t>ARC-2014-1572-Cleanup_pollingChannel_and_pollingChannelURI.DOC</t>
  </si>
  <si>
    <t>ARC-2014-1573-Clarification_of_schedule_resource.DOC</t>
  </si>
  <si>
    <t>ARC-2014-1574-AE-ID,_App-ID_Cleanup.DOC</t>
  </si>
  <si>
    <t>ARC-2014-1575-M2M_Service_Provider_ID_Clean-up.DOC</t>
  </si>
  <si>
    <t>ARC-2014-1576-on_persistent_AE-ID.DOC</t>
  </si>
  <si>
    <t>ARC-2014-1577-Cleaning_service_subscription.DOC</t>
  </si>
  <si>
    <t>ARC-2014-1578-TS-0001_addressing_resources_hosted_on_remote_CSEs.DOC</t>
  </si>
  <si>
    <t>ARC-2014-1579-TS-0001_sec9_mgmt_cleanup.DOC</t>
  </si>
  <si>
    <t>ARC-2014-1580-TS-0001_sec10_mgmt_cleanup.DOC</t>
  </si>
  <si>
    <t>ARC-2014-1581-TS-0001_CR_AE_Resource_and_Procedures_Clause_9_10.DOC</t>
  </si>
  <si>
    <t>ARC-2014-1582-call_flow_correction_CSEBase_contentInstance.DOC</t>
  </si>
  <si>
    <t>ARC-2014-1583-mgmtProtocolTypeSupported_in_node_resource.DOC</t>
  </si>
  <si>
    <t>ARC-2014-1584-Persistent_ID_for_AE.PPT</t>
  </si>
  <si>
    <t>ARC-2014-1588-name_of_resource_in_CREATE_response.DOC</t>
  </si>
  <si>
    <t>ARC-2014-1589-Mandatory_Resource_Type_in_all_Requests.DOC</t>
  </si>
  <si>
    <t>WG2+4/TS-0001</t>
  </si>
  <si>
    <t>WG2+4+5/TS-0007</t>
  </si>
  <si>
    <t>WG2/IDs+URIs</t>
  </si>
  <si>
    <t>WG2+5/TS-0007</t>
  </si>
  <si>
    <t>Attributes</t>
  </si>
  <si>
    <t>Resources</t>
  </si>
  <si>
    <t>Entities</t>
  </si>
  <si>
    <t>Editorial</t>
  </si>
  <si>
    <t>Onboarding</t>
  </si>
  <si>
    <t>Requests</t>
  </si>
  <si>
    <t>Network SE</t>
  </si>
  <si>
    <t>Location</t>
  </si>
  <si>
    <t>CSFs</t>
  </si>
  <si>
    <t>Services List</t>
  </si>
  <si>
    <t>Links</t>
  </si>
  <si>
    <t>Structure</t>
  </si>
  <si>
    <t>Discovery</t>
  </si>
  <si>
    <t>Sub / Notif.</t>
  </si>
  <si>
    <t>Polling</t>
  </si>
  <si>
    <t>Procedures</t>
  </si>
  <si>
    <t>Addressing &amp; IDs</t>
  </si>
  <si>
    <t>Light</t>
  </si>
  <si>
    <t>ID Format</t>
  </si>
  <si>
    <t>ID Links</t>
  </si>
  <si>
    <t>Persistent IDs</t>
  </si>
  <si>
    <t>ARC-2014-1593</t>
  </si>
  <si>
    <t>ARC-2014-1594</t>
  </si>
  <si>
    <t>ARC-2014-1521R01-Corrections_to_Resource_Type_summary_table.DOC</t>
  </si>
  <si>
    <t>ARC-2014-1573R01-Clarification_of_schedule_resource.DOC</t>
  </si>
  <si>
    <t>ARC-2014-1574R01-AE-ID,_App-ID_Cleanup.DOC</t>
  </si>
  <si>
    <t>ARC-2014-1579R01-TS-0001_sec9_mgmt_cleanup.DOC</t>
  </si>
  <si>
    <t>ARC-2014-1580R01-TS-0001_sec10_mgmt_cleanup.DOC</t>
  </si>
  <si>
    <t>ARC-2014-1590-Service_Role_Cleanup.DOC</t>
  </si>
  <si>
    <t>ARC-2014-1591-contentInstance_Update_Support.DOC</t>
  </si>
  <si>
    <t>ARC-2014-1592-REST_API_versioning.PPT</t>
  </si>
  <si>
    <t>ARC-2014-1593-TP13-WG2-Document-allocation.XLS</t>
  </si>
  <si>
    <t>ARC-2014-1594-Agenda_ARC_13.ZIP</t>
  </si>
  <si>
    <t>ARC-2014-1595</t>
  </si>
  <si>
    <t>CR_TS-0001_Common_Attributes_clarification</t>
  </si>
  <si>
    <t>Agenda ARC 13</t>
  </si>
  <si>
    <t>Omar Elloumi (ALU), ARC chair</t>
  </si>
  <si>
    <t>TP13-WG2-Document-allocation</t>
  </si>
  <si>
    <t>Nicolas Damour, WG2 Vice-Chair</t>
  </si>
  <si>
    <t>ARC-2014-1592</t>
  </si>
  <si>
    <t>REST API versioning</t>
  </si>
  <si>
    <t>Mahdi Ben Alaya</t>
  </si>
  <si>
    <t>ARC-2014-1586R01</t>
  </si>
  <si>
    <t>App ID and M2M SP ID</t>
  </si>
  <si>
    <t>ARC-2014-1580R01</t>
  </si>
  <si>
    <t>ARC-2014-1579R01</t>
  </si>
  <si>
    <t>ARC-2014-1574R01</t>
  </si>
  <si>
    <t>ARC-2014-1573R01</t>
  </si>
  <si>
    <t>ARC-2014-1521R01</t>
  </si>
  <si>
    <t>ARC-2014-1520</t>
  </si>
  <si>
    <t>m2mServiceSubscriptionProfile Resource Type Correction</t>
  </si>
  <si>
    <t>ARC-2014-1520-m2mServiceSubscriptionProfile_Resource_Type_Correction.DOC</t>
  </si>
  <si>
    <t>ARC-2014-1526-Modification_of_Clause_10_2_18_for_conforming_to_new_Resource_Operatio.DOC</t>
  </si>
  <si>
    <t>ARC-2014-1586R01-App_ID_and_M2M_SP_ID.PPT</t>
  </si>
  <si>
    <t>SEC-2014-0417</t>
  </si>
  <si>
    <t>Identity of registrar CSE</t>
  </si>
  <si>
    <t>Admin</t>
  </si>
  <si>
    <t>Agreed</t>
  </si>
  <si>
    <t>Noted</t>
  </si>
  <si>
    <t>Skipped</t>
  </si>
  <si>
    <t>ARC-2014-1528R01</t>
  </si>
  <si>
    <t>ARC-2014-1523R03</t>
  </si>
  <si>
    <t>ARC-2014-1582R01</t>
  </si>
  <si>
    <t>ARC-2014-1536R01</t>
  </si>
  <si>
    <t>ARC-2014-1551R01</t>
  </si>
  <si>
    <t>ARC-2014-1539R01</t>
  </si>
  <si>
    <t>ARC-2014-1580R02</t>
  </si>
  <si>
    <t>ARC-2014-1579R02</t>
  </si>
  <si>
    <t>ARC-2014-1579R03</t>
  </si>
  <si>
    <t>ARC-2014-1580R03</t>
  </si>
  <si>
    <t>ARC-2014-1552R01</t>
  </si>
  <si>
    <t>ZTE, Huawei</t>
  </si>
  <si>
    <t>ARC-2014-1569R01</t>
  </si>
  <si>
    <t>ARC-2014-1537R01</t>
  </si>
  <si>
    <t>ARC-2014-1552R02</t>
  </si>
  <si>
    <t>ARC-2014-1579R04</t>
  </si>
  <si>
    <t>ARC-2014-1567R01</t>
  </si>
  <si>
    <t>ARC-2014-1579R05</t>
  </si>
  <si>
    <t>ARC-2014-1570R01</t>
  </si>
  <si>
    <t>ARC-2014-1569R02</t>
  </si>
  <si>
    <t>ARC-2014-1579R06</t>
  </si>
  <si>
    <t>ARC-2014-1571R01</t>
  </si>
  <si>
    <t>ARC-2014-1523R03-TS-0007-Device-Onboarding.ZIP</t>
  </si>
  <si>
    <t>ARC-2014-1528R01-TS-0001_Device_Certificates.ZIP</t>
  </si>
  <si>
    <t>ARC-2014-1537R01-Change_Request_of_the_locationUpdatePeriod.DOC</t>
  </si>
  <si>
    <t>ARC-2014-1539R01-Cleanup_Section_7_Identifiers.DOC</t>
  </si>
  <si>
    <t>ARC-2014-1551R01-Discovery_clean-up.DOC</t>
  </si>
  <si>
    <t>ARC-2014-1552R01-Cleanup_of_node.DOC</t>
  </si>
  <si>
    <t>ARC-2014-1552R02-Cleanup_of_node.DOC</t>
  </si>
  <si>
    <t>ARC-2014-1567R01-Numeric_comparison_based_on_eventNotificationCriteria.DOC</t>
  </si>
  <si>
    <t>ARC-2014-1569R01-Clarification_TS0001_use_of_square_brackets.DOC</t>
  </si>
  <si>
    <t>ARC-2014-1570R01-modification-of-the-objectID-objectPath.DOC</t>
  </si>
  <si>
    <t>ARC-2014-1579R02-TS-0001_sec9_mgmt_cleanup.DOC</t>
  </si>
  <si>
    <t>ARC-2014-1579R03-TS-0001_sec9_mgmt_cleanup.DOC</t>
  </si>
  <si>
    <t>ARC-2014-1579R04-TS-0001_sec9_mgmt_cleanup.DOC</t>
  </si>
  <si>
    <t>ARC-2014-1579R05-TS-0001_sec9_mgmt_cleanup.DOC</t>
  </si>
  <si>
    <t>ARC-2014-1580R02-TS-0001_sec10_mgmt_cleanup.DOC</t>
  </si>
  <si>
    <t>ARC-2014-1580R03-TS-0001_sec10_mgmt_cleanup.DOC</t>
  </si>
  <si>
    <t>ARC-2014-1582R01-call_flow_correction_CSEBase_contentInstance.DOC</t>
  </si>
  <si>
    <t>ARC-2014-1595-CR_TS-0001_Common_Attributes_clarification.DOC</t>
  </si>
  <si>
    <t>ARC-2014-1531R01</t>
  </si>
  <si>
    <t>ARC-2014-1537R02</t>
  </si>
  <si>
    <t>ARC-2014-1522R02</t>
  </si>
  <si>
    <t>ARC-2014-1545R01</t>
  </si>
  <si>
    <t>ARC-2014-1551R02</t>
  </si>
  <si>
    <t>ARC-2014-1526R01</t>
  </si>
  <si>
    <t>ARC-2014-1557R01</t>
  </si>
  <si>
    <t>ARC-2014-1549R01</t>
  </si>
  <si>
    <t>ARC-2014-1550R01</t>
  </si>
  <si>
    <t>ARC-2014-1566R01</t>
  </si>
  <si>
    <t>ARC-2014-1571R02</t>
  </si>
  <si>
    <t>Withdrawn</t>
  </si>
  <si>
    <t>ARC-2014-1556R01</t>
  </si>
  <si>
    <t>ARC-2014-1558R01</t>
  </si>
  <si>
    <t>ARC-2014-1541R01</t>
  </si>
  <si>
    <t>ARC-2014-1540R01</t>
  </si>
  <si>
    <t>ARC-2014-1579R07</t>
  </si>
  <si>
    <t>ARC-2014-1580R04</t>
  </si>
  <si>
    <t>ARC-2014-1546R01</t>
  </si>
  <si>
    <t>ARC-2014-1521R02</t>
  </si>
  <si>
    <t>ARC-2014-1552R03</t>
  </si>
  <si>
    <t>ARC-2014-1542R01</t>
  </si>
  <si>
    <t>ARC-2014-1521R02-Corrections_to_Resource_Type_summary_table.DOC</t>
  </si>
  <si>
    <t>ARC-2014-1522R02-Clean-up_of_Clause_6.DOC</t>
  </si>
  <si>
    <t>ARC-2014-1526R01-Modification_of_Clause_10_2_18_for_conforming_to_new_Resource_Operatio.DOC</t>
  </si>
  <si>
    <t>ARC-2014-1531R01-cn_in_retrieve_request.DOC</t>
  </si>
  <si>
    <t>ARC-2014-1536R01-Clean-up_of_Annex_B.DOC</t>
  </si>
  <si>
    <t>ARC-2014-1537R02-Change_Request_of_the_locationUpdatePeriod.DOC</t>
  </si>
  <si>
    <t>ARC-2014-1540R01-TS0007-Registration-Servicee.DOC</t>
  </si>
  <si>
    <t>ARC-2014-1541R01-TS0007-Supporting-Service-Registration-Services.DOC</t>
  </si>
  <si>
    <t>ARC-2014-1542R01-Annex_G.DOC</t>
  </si>
  <si>
    <t>ARC-2014-1545R01-Section9_4.DOC</t>
  </si>
  <si>
    <t>ARC-2014-1546R01-Section9_5.DOC</t>
  </si>
  <si>
    <t>ARC-2014-1549R01-SCA_resources_clean-up.DOC</t>
  </si>
  <si>
    <t>ARC-2014-1550R01-SCA_Call_Flow_clean-up.DOC</t>
  </si>
  <si>
    <t>ARC-2014-1551R02-Discovery_clean-up.DOC</t>
  </si>
  <si>
    <t>ARC-2014-1552R03-Cleanup_of_node.DOC</t>
  </si>
  <si>
    <t>ARC-2014-1556R01-cleanup_accessControlPolicy.DOC</t>
  </si>
  <si>
    <t>ARC-2014-1558R01-cleanup_CSEBase_remoteCSE.DOC</t>
  </si>
  <si>
    <t>ARC-2014-1566R01-response_message_aggregation.DOC</t>
  </si>
  <si>
    <t>ARC-2014-1569R02-Clarification_TS0001_use_of_square_brackets.DOC</t>
  </si>
  <si>
    <t>ARC-2014-1571R01-procedure-for-service-layer-managements.DOC</t>
  </si>
  <si>
    <t>ARC-2014-1571R02-procedure-for-service-layer-managements.DOC</t>
  </si>
  <si>
    <t>ARC-2014-1579R06-TS-0001_sec9_mgmt_cleanup.DOC</t>
  </si>
  <si>
    <t>ARC-2014-1579R07-TS-0001_sec9_mgmt_cleanup.DOC</t>
  </si>
  <si>
    <t>ARC-2014-1580R04-TS-0001_sec10_mgmt_cleanup.DOC</t>
  </si>
  <si>
    <t>ARC-2014-1591R01-contentInstance_Update_Support.DOC</t>
  </si>
  <si>
    <t>ARC-2014-1591R01</t>
  </si>
  <si>
    <t>ID &amp; Registration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</si>
</sst>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00\ _€_-;\-* #,##0.0000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3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3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18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7" fillId="36" borderId="1" applyNumberFormat="0" applyAlignment="0" applyProtection="0"/>
    <xf numFmtId="0" fontId="43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4" fillId="38" borderId="1" applyNumberFormat="0" applyAlignment="0" applyProtection="0"/>
    <xf numFmtId="0" fontId="45" fillId="38" borderId="1" applyNumberFormat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6" fillId="41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36" borderId="5" applyNumberFormat="0" applyAlignment="0" applyProtection="0"/>
    <xf numFmtId="0" fontId="52" fillId="3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2" fillId="0" borderId="14" applyNumberFormat="0" applyFill="0" applyAlignment="0" applyProtection="0"/>
    <xf numFmtId="0" fontId="64" fillId="44" borderId="15" applyNumberFormat="0" applyAlignment="0" applyProtection="0"/>
    <xf numFmtId="0" fontId="65" fillId="44" borderId="15" applyNumberFormat="0" applyAlignment="0" applyProtection="0"/>
  </cellStyleXfs>
  <cellXfs count="75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43" fontId="0" fillId="0" borderId="0" xfId="80" applyFont="1" applyBorder="1" applyAlignment="1">
      <alignment/>
    </xf>
    <xf numFmtId="20" fontId="0" fillId="0" borderId="19" xfId="0" applyNumberForma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 quotePrefix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66" fillId="0" borderId="22" xfId="0" applyFont="1" applyFill="1" applyBorder="1" applyAlignment="1" quotePrefix="1">
      <alignment horizontal="center" vertical="center"/>
    </xf>
    <xf numFmtId="0" fontId="66" fillId="0" borderId="18" xfId="0" applyFont="1" applyFill="1" applyBorder="1" applyAlignment="1" quotePrefix="1">
      <alignment horizontal="center" vertical="center"/>
    </xf>
    <xf numFmtId="0" fontId="66" fillId="0" borderId="17" xfId="0" applyFont="1" applyFill="1" applyBorder="1" applyAlignment="1" quotePrefix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20" fontId="66" fillId="0" borderId="22" xfId="0" applyNumberFormat="1" applyFont="1" applyFill="1" applyBorder="1" applyAlignment="1">
      <alignment horizontal="center" vertical="center"/>
    </xf>
    <xf numFmtId="20" fontId="66" fillId="0" borderId="24" xfId="0" applyNumberFormat="1" applyFont="1" applyFill="1" applyBorder="1" applyAlignment="1">
      <alignment horizontal="center" vertical="center"/>
    </xf>
    <xf numFmtId="20" fontId="66" fillId="0" borderId="25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20" fontId="66" fillId="0" borderId="18" xfId="0" applyNumberFormat="1" applyFont="1" applyFill="1" applyBorder="1" applyAlignment="1">
      <alignment horizontal="center" vertical="center"/>
    </xf>
    <xf numFmtId="20" fontId="66" fillId="0" borderId="19" xfId="0" applyNumberFormat="1" applyFont="1" applyFill="1" applyBorder="1" applyAlignment="1">
      <alignment horizontal="center" vertical="center"/>
    </xf>
    <xf numFmtId="20" fontId="66" fillId="0" borderId="20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20" fontId="66" fillId="0" borderId="18" xfId="0" applyNumberFormat="1" applyFont="1" applyBorder="1" applyAlignment="1">
      <alignment horizontal="center" vertical="center"/>
    </xf>
    <xf numFmtId="20" fontId="66" fillId="0" borderId="19" xfId="0" applyNumberFormat="1" applyFont="1" applyBorder="1" applyAlignment="1">
      <alignment horizontal="center" vertical="center"/>
    </xf>
    <xf numFmtId="20" fontId="66" fillId="0" borderId="22" xfId="0" applyNumberFormat="1" applyFont="1" applyBorder="1" applyAlignment="1">
      <alignment horizontal="center" vertical="center"/>
    </xf>
    <xf numFmtId="20" fontId="66" fillId="0" borderId="24" xfId="0" applyNumberFormat="1" applyFont="1" applyBorder="1" applyAlignment="1">
      <alignment horizontal="center" vertical="center"/>
    </xf>
    <xf numFmtId="20" fontId="66" fillId="0" borderId="17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 quotePrefix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0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0" fontId="21" fillId="0" borderId="22" xfId="0" applyNumberFormat="1" applyFont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20" fontId="21" fillId="0" borderId="25" xfId="0" applyNumberFormat="1" applyFont="1" applyBorder="1" applyAlignment="1">
      <alignment horizontal="center" vertical="center"/>
    </xf>
    <xf numFmtId="20" fontId="21" fillId="0" borderId="18" xfId="0" applyNumberFormat="1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164" fontId="0" fillId="0" borderId="0" xfId="8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21" fillId="0" borderId="17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22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28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24" customWidth="1"/>
    <col min="5" max="5" width="14.7109375" style="3" customWidth="1"/>
    <col min="6" max="7" width="16.7109375" style="3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45" customHeight="1">
      <c r="A1" s="1" t="s">
        <v>38</v>
      </c>
      <c r="B1" s="1" t="s">
        <v>39</v>
      </c>
      <c r="C1" s="1" t="s">
        <v>40</v>
      </c>
      <c r="D1" s="2" t="s">
        <v>42</v>
      </c>
      <c r="E1" s="2" t="s">
        <v>52</v>
      </c>
      <c r="F1" s="2" t="s">
        <v>36</v>
      </c>
      <c r="G1" s="2" t="s">
        <v>37</v>
      </c>
      <c r="H1" s="2" t="s">
        <v>9</v>
      </c>
      <c r="I1" s="2" t="s">
        <v>46</v>
      </c>
      <c r="J1" s="2" t="s">
        <v>47</v>
      </c>
    </row>
    <row r="2" spans="1:20" ht="15">
      <c r="A2" s="23" t="s">
        <v>309</v>
      </c>
      <c r="B2" s="23" t="s">
        <v>322</v>
      </c>
      <c r="C2" s="23" t="s">
        <v>323</v>
      </c>
      <c r="D2" s="64">
        <v>41904.72340277778</v>
      </c>
      <c r="E2" s="72" t="s">
        <v>344</v>
      </c>
      <c r="F2" s="72" t="s">
        <v>343</v>
      </c>
      <c r="G2" s="72" t="s">
        <v>343</v>
      </c>
      <c r="H2" s="70" t="s">
        <v>17</v>
      </c>
      <c r="I2" s="69">
        <f>VLOOKUP(H2,L$3:M$75,2,FALSE)</f>
        <v>5</v>
      </c>
      <c r="J2" s="72">
        <v>1</v>
      </c>
      <c r="L2" s="7" t="s">
        <v>43</v>
      </c>
      <c r="M2" s="7" t="s">
        <v>46</v>
      </c>
      <c r="N2" s="7" t="s">
        <v>44</v>
      </c>
      <c r="O2" s="7" t="s">
        <v>11</v>
      </c>
      <c r="P2" s="7" t="s">
        <v>12</v>
      </c>
      <c r="Q2" s="7" t="s">
        <v>13</v>
      </c>
      <c r="R2" s="7" t="s">
        <v>14</v>
      </c>
      <c r="S2" s="21" t="s">
        <v>45</v>
      </c>
      <c r="T2" s="8" t="s">
        <v>48</v>
      </c>
    </row>
    <row r="3" spans="1:20" s="23" customFormat="1" ht="15">
      <c r="A3" s="23" t="s">
        <v>308</v>
      </c>
      <c r="B3" s="23" t="s">
        <v>324</v>
      </c>
      <c r="C3" s="23" t="s">
        <v>325</v>
      </c>
      <c r="D3" s="64">
        <v>41904.61104166666</v>
      </c>
      <c r="E3" s="72" t="s">
        <v>345</v>
      </c>
      <c r="F3" s="72" t="s">
        <v>343</v>
      </c>
      <c r="G3" s="72" t="s">
        <v>343</v>
      </c>
      <c r="H3" s="70" t="s">
        <v>17</v>
      </c>
      <c r="I3" s="69">
        <f>VLOOKUP(H3,L$3:M$75,2,FALSE)</f>
        <v>5</v>
      </c>
      <c r="J3" s="72">
        <v>2</v>
      </c>
      <c r="L3" s="36" t="s">
        <v>58</v>
      </c>
      <c r="M3" s="37">
        <v>1</v>
      </c>
      <c r="N3" s="31"/>
      <c r="O3" s="36" t="s">
        <v>10</v>
      </c>
      <c r="P3" s="38">
        <v>0.3333333333333333</v>
      </c>
      <c r="Q3" s="38">
        <v>0.375</v>
      </c>
      <c r="R3" s="39">
        <f aca="true" t="shared" si="0" ref="R3:R39">Q3-P3</f>
        <v>0.041666666666666685</v>
      </c>
      <c r="S3" s="36">
        <f aca="true" t="shared" si="1" ref="S3:S34">_xlfn.COUNTIFS(H$2:H$222,L3,J$2:J$222,"&lt;99")</f>
        <v>0</v>
      </c>
      <c r="T3" s="40">
        <f aca="true" t="shared" si="2" ref="T3:T39">IF(S3&gt;0,R3/S3,0)</f>
        <v>0</v>
      </c>
    </row>
    <row r="4" spans="1:20" ht="15">
      <c r="A4" s="23" t="s">
        <v>96</v>
      </c>
      <c r="B4" s="23" t="s">
        <v>97</v>
      </c>
      <c r="C4" s="23" t="s">
        <v>83</v>
      </c>
      <c r="D4" s="64">
        <v>41898.22298611111</v>
      </c>
      <c r="E4" s="16" t="s">
        <v>345</v>
      </c>
      <c r="F4" s="26" t="s">
        <v>303</v>
      </c>
      <c r="G4" s="26" t="s">
        <v>307</v>
      </c>
      <c r="H4" s="25" t="s">
        <v>17</v>
      </c>
      <c r="I4" s="26">
        <f>VLOOKUP(H4,L$3:M$75,2,FALSE)</f>
        <v>5</v>
      </c>
      <c r="J4" s="24">
        <v>3</v>
      </c>
      <c r="L4" s="34" t="s">
        <v>15</v>
      </c>
      <c r="M4" s="41">
        <v>2</v>
      </c>
      <c r="N4" s="32"/>
      <c r="O4" s="34" t="s">
        <v>10</v>
      </c>
      <c r="P4" s="42">
        <v>0.375</v>
      </c>
      <c r="Q4" s="42">
        <v>0.4270833333333333</v>
      </c>
      <c r="R4" s="43">
        <f t="shared" si="0"/>
        <v>0.052083333333333315</v>
      </c>
      <c r="S4" s="34">
        <f t="shared" si="1"/>
        <v>0</v>
      </c>
      <c r="T4" s="44">
        <f t="shared" si="2"/>
        <v>0</v>
      </c>
    </row>
    <row r="5" spans="1:20" ht="15">
      <c r="A5" s="23" t="s">
        <v>333</v>
      </c>
      <c r="B5" s="23" t="s">
        <v>118</v>
      </c>
      <c r="C5" s="23" t="s">
        <v>2</v>
      </c>
      <c r="D5" s="64">
        <v>41904.926724537036</v>
      </c>
      <c r="E5" s="16" t="s">
        <v>345</v>
      </c>
      <c r="F5" s="26" t="s">
        <v>303</v>
      </c>
      <c r="G5" s="26" t="s">
        <v>307</v>
      </c>
      <c r="H5" s="25" t="s">
        <v>17</v>
      </c>
      <c r="I5" s="26">
        <f>VLOOKUP(H5,L$3:M$75,2,FALSE)</f>
        <v>5</v>
      </c>
      <c r="J5" s="24">
        <v>5</v>
      </c>
      <c r="L5" s="34" t="s">
        <v>16</v>
      </c>
      <c r="M5" s="41">
        <v>3</v>
      </c>
      <c r="N5" s="32"/>
      <c r="O5" s="34" t="s">
        <v>10</v>
      </c>
      <c r="P5" s="42">
        <v>0.4479166666666667</v>
      </c>
      <c r="Q5" s="42">
        <v>0.5</v>
      </c>
      <c r="R5" s="43">
        <f t="shared" si="0"/>
        <v>0.052083333333333315</v>
      </c>
      <c r="S5" s="34">
        <f t="shared" si="1"/>
        <v>0</v>
      </c>
      <c r="T5" s="44">
        <f t="shared" si="2"/>
        <v>0</v>
      </c>
    </row>
    <row r="6" spans="1:20" ht="15">
      <c r="A6" s="23" t="s">
        <v>329</v>
      </c>
      <c r="B6" s="23" t="s">
        <v>330</v>
      </c>
      <c r="C6" s="23" t="s">
        <v>7</v>
      </c>
      <c r="D6" s="64">
        <v>41901.939675925925</v>
      </c>
      <c r="E6" s="16" t="s">
        <v>345</v>
      </c>
      <c r="F6" s="26" t="s">
        <v>303</v>
      </c>
      <c r="G6" s="26" t="s">
        <v>307</v>
      </c>
      <c r="H6" s="25" t="s">
        <v>17</v>
      </c>
      <c r="I6" s="26">
        <f>VLOOKUP(H6,L$3:M$75,2,FALSE)</f>
        <v>5</v>
      </c>
      <c r="J6" s="24">
        <v>6</v>
      </c>
      <c r="L6" s="34" t="s">
        <v>63</v>
      </c>
      <c r="M6" s="41">
        <v>4</v>
      </c>
      <c r="N6" s="32"/>
      <c r="O6" s="34" t="s">
        <v>10</v>
      </c>
      <c r="P6" s="42">
        <v>0.5</v>
      </c>
      <c r="Q6" s="42">
        <v>0.5833333333333334</v>
      </c>
      <c r="R6" s="43">
        <f t="shared" si="0"/>
        <v>0.08333333333333337</v>
      </c>
      <c r="S6" s="34">
        <f t="shared" si="1"/>
        <v>0</v>
      </c>
      <c r="T6" s="44">
        <f t="shared" si="2"/>
        <v>0</v>
      </c>
    </row>
    <row r="7" spans="1:20" ht="15">
      <c r="A7" s="27" t="s">
        <v>130</v>
      </c>
      <c r="B7" s="27" t="s">
        <v>131</v>
      </c>
      <c r="C7" s="27" t="s">
        <v>5</v>
      </c>
      <c r="D7" s="64">
        <v>41897.40298611111</v>
      </c>
      <c r="E7" s="16" t="s">
        <v>345</v>
      </c>
      <c r="F7" s="26" t="s">
        <v>303</v>
      </c>
      <c r="G7" s="26" t="s">
        <v>307</v>
      </c>
      <c r="H7" s="25" t="s">
        <v>17</v>
      </c>
      <c r="I7" s="26">
        <f>VLOOKUP(H7,L$3:M$75,2,FALSE)</f>
        <v>5</v>
      </c>
      <c r="J7" s="24">
        <v>8</v>
      </c>
      <c r="L7" s="51" t="s">
        <v>17</v>
      </c>
      <c r="M7" s="52">
        <v>5</v>
      </c>
      <c r="N7" s="53" t="s">
        <v>283</v>
      </c>
      <c r="O7" s="51" t="s">
        <v>10</v>
      </c>
      <c r="P7" s="54">
        <v>0.5833333333333334</v>
      </c>
      <c r="Q7" s="54">
        <v>0.6354166666666666</v>
      </c>
      <c r="R7" s="55">
        <f t="shared" si="0"/>
        <v>0.05208333333333326</v>
      </c>
      <c r="S7" s="51">
        <f t="shared" si="1"/>
        <v>6</v>
      </c>
      <c r="T7" s="56">
        <f t="shared" si="2"/>
        <v>0.008680555555555544</v>
      </c>
    </row>
    <row r="8" spans="1:20" ht="15">
      <c r="A8" s="27" t="s">
        <v>117</v>
      </c>
      <c r="B8" s="27" t="s">
        <v>118</v>
      </c>
      <c r="C8" s="27" t="s">
        <v>2</v>
      </c>
      <c r="D8" s="64">
        <v>41897.50166666666</v>
      </c>
      <c r="E8" s="16" t="s">
        <v>346</v>
      </c>
      <c r="F8" s="26" t="s">
        <v>303</v>
      </c>
      <c r="G8" s="26" t="s">
        <v>307</v>
      </c>
      <c r="H8" s="25" t="s">
        <v>17</v>
      </c>
      <c r="I8" s="26">
        <f>VLOOKUP(H8,L$3:M$75,2,FALSE)</f>
        <v>5</v>
      </c>
      <c r="J8" s="24">
        <v>99</v>
      </c>
      <c r="L8" s="11" t="s">
        <v>18</v>
      </c>
      <c r="M8" s="14">
        <v>6</v>
      </c>
      <c r="N8" s="12" t="s">
        <v>77</v>
      </c>
      <c r="O8" s="11" t="s">
        <v>10</v>
      </c>
      <c r="P8" s="13">
        <v>0.65625</v>
      </c>
      <c r="Q8" s="13">
        <v>0.7083333333333334</v>
      </c>
      <c r="R8" s="18">
        <f t="shared" si="0"/>
        <v>0.05208333333333337</v>
      </c>
      <c r="S8" s="51">
        <f t="shared" si="1"/>
        <v>3</v>
      </c>
      <c r="T8" s="19">
        <f t="shared" si="2"/>
        <v>0.017361111111111122</v>
      </c>
    </row>
    <row r="9" spans="1:20" ht="15">
      <c r="A9" s="23" t="s">
        <v>162</v>
      </c>
      <c r="B9" s="23" t="s">
        <v>163</v>
      </c>
      <c r="C9" s="23" t="s">
        <v>164</v>
      </c>
      <c r="D9" s="64">
        <v>41897.18605324074</v>
      </c>
      <c r="E9" s="24" t="s">
        <v>345</v>
      </c>
      <c r="F9" s="26" t="s">
        <v>298</v>
      </c>
      <c r="G9" s="26"/>
      <c r="H9" s="25" t="s">
        <v>18</v>
      </c>
      <c r="I9" s="26">
        <f>VLOOKUP(H9,L$3:M$75,2,FALSE)</f>
        <v>6</v>
      </c>
      <c r="J9" s="24">
        <v>1</v>
      </c>
      <c r="L9" s="15" t="s">
        <v>21</v>
      </c>
      <c r="M9" s="9">
        <v>7</v>
      </c>
      <c r="N9" s="28" t="s">
        <v>8</v>
      </c>
      <c r="O9" s="15" t="s">
        <v>10</v>
      </c>
      <c r="P9" s="29">
        <v>0.71875</v>
      </c>
      <c r="Q9" s="29">
        <v>0.7708333333333334</v>
      </c>
      <c r="R9" s="30">
        <f t="shared" si="0"/>
        <v>0.05208333333333337</v>
      </c>
      <c r="S9" s="51">
        <f t="shared" si="1"/>
        <v>2</v>
      </c>
      <c r="T9" s="20">
        <f t="shared" si="2"/>
        <v>0.026041666666666685</v>
      </c>
    </row>
    <row r="10" spans="1:20" ht="15">
      <c r="A10" s="23" t="s">
        <v>326</v>
      </c>
      <c r="B10" s="23" t="s">
        <v>327</v>
      </c>
      <c r="C10" s="23" t="s">
        <v>328</v>
      </c>
      <c r="D10" s="64">
        <v>41904.60175925926</v>
      </c>
      <c r="E10" s="16" t="s">
        <v>345</v>
      </c>
      <c r="F10" s="26" t="s">
        <v>298</v>
      </c>
      <c r="G10" s="26"/>
      <c r="H10" s="25" t="s">
        <v>18</v>
      </c>
      <c r="I10" s="26">
        <f>VLOOKUP(H10,L$3:M$75,2,FALSE)</f>
        <v>6</v>
      </c>
      <c r="J10" s="24">
        <v>2</v>
      </c>
      <c r="L10" s="36" t="s">
        <v>20</v>
      </c>
      <c r="M10" s="37">
        <v>8</v>
      </c>
      <c r="N10" s="31"/>
      <c r="O10" s="36" t="s">
        <v>19</v>
      </c>
      <c r="P10" s="38">
        <v>0.3333333333333333</v>
      </c>
      <c r="Q10" s="38">
        <v>0.3645833333333333</v>
      </c>
      <c r="R10" s="39">
        <f t="shared" si="0"/>
        <v>0.03125</v>
      </c>
      <c r="S10" s="36">
        <f t="shared" si="1"/>
        <v>0</v>
      </c>
      <c r="T10" s="40">
        <f t="shared" si="2"/>
        <v>0</v>
      </c>
    </row>
    <row r="11" spans="1:20" ht="15">
      <c r="A11" s="23" t="s">
        <v>320</v>
      </c>
      <c r="B11" s="23" t="s">
        <v>321</v>
      </c>
      <c r="C11" s="23" t="s">
        <v>4</v>
      </c>
      <c r="D11" s="64">
        <v>41905.038981481484</v>
      </c>
      <c r="E11" s="16" t="s">
        <v>345</v>
      </c>
      <c r="F11" s="69" t="s">
        <v>287</v>
      </c>
      <c r="G11" s="69"/>
      <c r="H11" s="25" t="s">
        <v>18</v>
      </c>
      <c r="I11" s="26">
        <f>VLOOKUP(H11,L$3:M$75,2,FALSE)</f>
        <v>6</v>
      </c>
      <c r="J11" s="24">
        <v>3</v>
      </c>
      <c r="L11" s="34" t="s">
        <v>22</v>
      </c>
      <c r="M11" s="41">
        <v>9</v>
      </c>
      <c r="N11" s="32"/>
      <c r="O11" s="34" t="s">
        <v>19</v>
      </c>
      <c r="P11" s="42">
        <v>0.375</v>
      </c>
      <c r="Q11" s="42">
        <v>0.4270833333333333</v>
      </c>
      <c r="R11" s="43">
        <f t="shared" si="0"/>
        <v>0.052083333333333315</v>
      </c>
      <c r="S11" s="34">
        <f t="shared" si="1"/>
        <v>0</v>
      </c>
      <c r="T11" s="44">
        <f t="shared" si="2"/>
        <v>0</v>
      </c>
    </row>
    <row r="12" spans="1:20" ht="15">
      <c r="A12" s="23" t="s">
        <v>191</v>
      </c>
      <c r="B12" s="23" t="s">
        <v>192</v>
      </c>
      <c r="C12" s="23" t="s">
        <v>193</v>
      </c>
      <c r="D12" s="64">
        <v>41896.67894675926</v>
      </c>
      <c r="E12" s="16" t="s">
        <v>345</v>
      </c>
      <c r="F12" s="26" t="s">
        <v>303</v>
      </c>
      <c r="G12" s="26" t="s">
        <v>305</v>
      </c>
      <c r="H12" s="25" t="s">
        <v>21</v>
      </c>
      <c r="I12" s="26">
        <f>VLOOKUP(H12,L$3:M$75,2,FALSE)</f>
        <v>7</v>
      </c>
      <c r="J12" s="24">
        <v>1</v>
      </c>
      <c r="L12" s="34" t="s">
        <v>23</v>
      </c>
      <c r="M12" s="41">
        <v>10</v>
      </c>
      <c r="N12" s="32"/>
      <c r="O12" s="34" t="s">
        <v>19</v>
      </c>
      <c r="P12" s="42">
        <v>0.4479166666666667</v>
      </c>
      <c r="Q12" s="42">
        <v>0.5</v>
      </c>
      <c r="R12" s="43">
        <f t="shared" si="0"/>
        <v>0.052083333333333315</v>
      </c>
      <c r="S12" s="34">
        <f t="shared" si="1"/>
        <v>0</v>
      </c>
      <c r="T12" s="44">
        <f t="shared" si="2"/>
        <v>0</v>
      </c>
    </row>
    <row r="13" spans="1:20" ht="15">
      <c r="A13" s="23" t="s">
        <v>181</v>
      </c>
      <c r="B13" s="23" t="s">
        <v>182</v>
      </c>
      <c r="C13" s="23" t="s">
        <v>7</v>
      </c>
      <c r="D13" s="64">
        <v>41896.71265046296</v>
      </c>
      <c r="E13" s="16" t="s">
        <v>345</v>
      </c>
      <c r="F13" s="26" t="s">
        <v>303</v>
      </c>
      <c r="G13" s="26" t="s">
        <v>305</v>
      </c>
      <c r="H13" s="25" t="s">
        <v>21</v>
      </c>
      <c r="I13" s="26">
        <f>VLOOKUP(H13,L$3:M$75,2,FALSE)</f>
        <v>7</v>
      </c>
      <c r="J13" s="24">
        <v>2</v>
      </c>
      <c r="L13" s="34" t="s">
        <v>51</v>
      </c>
      <c r="M13" s="41">
        <v>11</v>
      </c>
      <c r="N13" s="32"/>
      <c r="O13" s="34" t="s">
        <v>19</v>
      </c>
      <c r="P13" s="42">
        <v>0.53125</v>
      </c>
      <c r="Q13" s="42">
        <v>0.5833333333333334</v>
      </c>
      <c r="R13" s="43">
        <f t="shared" si="0"/>
        <v>0.05208333333333337</v>
      </c>
      <c r="S13" s="34">
        <f t="shared" si="1"/>
        <v>0</v>
      </c>
      <c r="T13" s="44">
        <f t="shared" si="2"/>
        <v>0</v>
      </c>
    </row>
    <row r="14" spans="1:20" ht="15">
      <c r="A14" s="23" t="s">
        <v>202</v>
      </c>
      <c r="B14" s="23" t="s">
        <v>203</v>
      </c>
      <c r="C14" s="23" t="s">
        <v>204</v>
      </c>
      <c r="D14" s="64">
        <v>41894.816157407404</v>
      </c>
      <c r="E14" s="24" t="s">
        <v>345</v>
      </c>
      <c r="F14" s="26" t="s">
        <v>78</v>
      </c>
      <c r="G14" s="26"/>
      <c r="H14" s="25" t="s">
        <v>50</v>
      </c>
      <c r="I14" s="26">
        <f>VLOOKUP(H14,L$3:M$75,2,FALSE)</f>
        <v>12</v>
      </c>
      <c r="J14" s="25">
        <v>1</v>
      </c>
      <c r="L14" s="51" t="s">
        <v>50</v>
      </c>
      <c r="M14" s="52">
        <v>12</v>
      </c>
      <c r="N14" s="53" t="s">
        <v>284</v>
      </c>
      <c r="O14" s="51" t="s">
        <v>19</v>
      </c>
      <c r="P14" s="54">
        <v>0.5833333333333334</v>
      </c>
      <c r="Q14" s="54">
        <v>0.6354166666666666</v>
      </c>
      <c r="R14" s="55">
        <f t="shared" si="0"/>
        <v>0.05208333333333326</v>
      </c>
      <c r="S14" s="51">
        <f t="shared" si="1"/>
        <v>7</v>
      </c>
      <c r="T14" s="56">
        <f t="shared" si="2"/>
        <v>0.00744047619047618</v>
      </c>
    </row>
    <row r="15" spans="1:20" ht="15">
      <c r="A15" s="23" t="s">
        <v>216</v>
      </c>
      <c r="B15" s="23" t="s">
        <v>85</v>
      </c>
      <c r="C15" s="23" t="s">
        <v>204</v>
      </c>
      <c r="D15" s="64">
        <v>41894.81072916667</v>
      </c>
      <c r="E15" s="16" t="s">
        <v>345</v>
      </c>
      <c r="F15" s="26" t="s">
        <v>78</v>
      </c>
      <c r="G15" s="26" t="s">
        <v>291</v>
      </c>
      <c r="H15" s="25" t="s">
        <v>50</v>
      </c>
      <c r="I15" s="26">
        <f>VLOOKUP(H15,L$3:M$75,2,FALSE)</f>
        <v>12</v>
      </c>
      <c r="J15" s="25">
        <v>2</v>
      </c>
      <c r="L15" s="51" t="s">
        <v>59</v>
      </c>
      <c r="M15" s="52">
        <v>13</v>
      </c>
      <c r="N15" s="53" t="s">
        <v>86</v>
      </c>
      <c r="O15" s="51" t="s">
        <v>19</v>
      </c>
      <c r="P15" s="54">
        <v>0.65625</v>
      </c>
      <c r="Q15" s="54">
        <v>0.7083333333333334</v>
      </c>
      <c r="R15" s="55">
        <f t="shared" si="0"/>
        <v>0.05208333333333337</v>
      </c>
      <c r="S15" s="51">
        <f t="shared" si="1"/>
        <v>6</v>
      </c>
      <c r="T15" s="56">
        <f t="shared" si="2"/>
        <v>0.008680555555555561</v>
      </c>
    </row>
    <row r="16" spans="1:20" ht="15">
      <c r="A16" s="23" t="s">
        <v>348</v>
      </c>
      <c r="B16" s="23" t="s">
        <v>85</v>
      </c>
      <c r="C16" s="23" t="s">
        <v>204</v>
      </c>
      <c r="D16" s="64">
        <v>41905.95269675926</v>
      </c>
      <c r="E16" s="16" t="s">
        <v>344</v>
      </c>
      <c r="F16" s="26" t="s">
        <v>78</v>
      </c>
      <c r="G16" s="26" t="s">
        <v>291</v>
      </c>
      <c r="H16" s="25" t="s">
        <v>50</v>
      </c>
      <c r="I16" s="26">
        <f>VLOOKUP(H16,L$3:M$75,2,FALSE)</f>
        <v>12</v>
      </c>
      <c r="J16" s="25">
        <v>3</v>
      </c>
      <c r="L16" s="51" t="s">
        <v>60</v>
      </c>
      <c r="M16" s="52">
        <v>14</v>
      </c>
      <c r="N16" s="67" t="s">
        <v>8</v>
      </c>
      <c r="O16" s="51" t="s">
        <v>19</v>
      </c>
      <c r="P16" s="54">
        <v>0.71875</v>
      </c>
      <c r="Q16" s="54">
        <v>0.7708333333333334</v>
      </c>
      <c r="R16" s="55">
        <f t="shared" si="0"/>
        <v>0.05208333333333337</v>
      </c>
      <c r="S16" s="51">
        <f t="shared" si="1"/>
        <v>5</v>
      </c>
      <c r="T16" s="56">
        <f t="shared" si="2"/>
        <v>0.010416666666666675</v>
      </c>
    </row>
    <row r="17" spans="1:20" ht="15">
      <c r="A17" s="23" t="s">
        <v>189</v>
      </c>
      <c r="B17" s="23" t="s">
        <v>190</v>
      </c>
      <c r="C17" s="23" t="s">
        <v>7</v>
      </c>
      <c r="D17" s="64">
        <v>41896.70548611111</v>
      </c>
      <c r="E17" s="16" t="s">
        <v>345</v>
      </c>
      <c r="F17" s="26" t="s">
        <v>78</v>
      </c>
      <c r="G17" s="26"/>
      <c r="H17" s="25" t="s">
        <v>50</v>
      </c>
      <c r="I17" s="26">
        <f>VLOOKUP(H17,L$3:M$75,2,FALSE)</f>
        <v>12</v>
      </c>
      <c r="J17" s="25">
        <v>4</v>
      </c>
      <c r="L17" s="57" t="s">
        <v>25</v>
      </c>
      <c r="M17" s="58">
        <v>15</v>
      </c>
      <c r="N17" s="53" t="s">
        <v>285</v>
      </c>
      <c r="O17" s="58" t="s">
        <v>24</v>
      </c>
      <c r="P17" s="59">
        <v>0.3333333333333333</v>
      </c>
      <c r="Q17" s="59">
        <v>0.3645833333333333</v>
      </c>
      <c r="R17" s="60">
        <f t="shared" si="0"/>
        <v>0.03125</v>
      </c>
      <c r="S17" s="57">
        <f t="shared" si="1"/>
        <v>0</v>
      </c>
      <c r="T17" s="61">
        <f t="shared" si="2"/>
        <v>0</v>
      </c>
    </row>
    <row r="18" spans="1:20" ht="15">
      <c r="A18" s="23" t="s">
        <v>205</v>
      </c>
      <c r="B18" s="23" t="s">
        <v>206</v>
      </c>
      <c r="C18" s="23" t="s">
        <v>204</v>
      </c>
      <c r="D18" s="64">
        <v>41894.810069444444</v>
      </c>
      <c r="E18" s="16" t="s">
        <v>344</v>
      </c>
      <c r="F18" s="26" t="s">
        <v>78</v>
      </c>
      <c r="G18" s="26" t="s">
        <v>79</v>
      </c>
      <c r="H18" s="25" t="s">
        <v>50</v>
      </c>
      <c r="I18" s="26">
        <f>VLOOKUP(H18,L$3:M$75,2,FALSE)</f>
        <v>12</v>
      </c>
      <c r="J18" s="25">
        <v>5</v>
      </c>
      <c r="L18" s="51" t="s">
        <v>26</v>
      </c>
      <c r="M18" s="52">
        <v>16</v>
      </c>
      <c r="N18" s="53" t="s">
        <v>76</v>
      </c>
      <c r="O18" s="52" t="s">
        <v>24</v>
      </c>
      <c r="P18" s="62">
        <v>0.375</v>
      </c>
      <c r="Q18" s="62">
        <v>0.4270833333333333</v>
      </c>
      <c r="R18" s="63">
        <f t="shared" si="0"/>
        <v>0.052083333333333315</v>
      </c>
      <c r="S18" s="51">
        <f t="shared" si="1"/>
        <v>6</v>
      </c>
      <c r="T18" s="56">
        <f t="shared" si="2"/>
        <v>0.008680555555555552</v>
      </c>
    </row>
    <row r="19" spans="1:20" ht="15">
      <c r="A19" s="23" t="s">
        <v>187</v>
      </c>
      <c r="B19" s="23" t="s">
        <v>188</v>
      </c>
      <c r="C19" s="23" t="s">
        <v>7</v>
      </c>
      <c r="D19" s="64">
        <v>41896.70690972222</v>
      </c>
      <c r="E19" s="16" t="s">
        <v>345</v>
      </c>
      <c r="F19" s="26" t="s">
        <v>78</v>
      </c>
      <c r="G19" s="26"/>
      <c r="H19" s="25" t="s">
        <v>50</v>
      </c>
      <c r="I19" s="26">
        <f>VLOOKUP(H19,L$3:M$75,2,FALSE)</f>
        <v>12</v>
      </c>
      <c r="J19" s="25">
        <v>6</v>
      </c>
      <c r="L19" s="51" t="s">
        <v>27</v>
      </c>
      <c r="M19" s="52">
        <v>17</v>
      </c>
      <c r="N19" s="53" t="s">
        <v>76</v>
      </c>
      <c r="O19" s="52" t="s">
        <v>24</v>
      </c>
      <c r="P19" s="62">
        <v>0.4479166666666667</v>
      </c>
      <c r="Q19" s="62">
        <v>0.5</v>
      </c>
      <c r="R19" s="63">
        <f t="shared" si="0"/>
        <v>0.052083333333333315</v>
      </c>
      <c r="S19" s="51">
        <f t="shared" si="1"/>
        <v>8</v>
      </c>
      <c r="T19" s="56">
        <f t="shared" si="2"/>
        <v>0.006510416666666664</v>
      </c>
    </row>
    <row r="20" spans="1:20" ht="15">
      <c r="A20" s="23" t="s">
        <v>160</v>
      </c>
      <c r="B20" s="23" t="s">
        <v>161</v>
      </c>
      <c r="C20" s="23" t="s">
        <v>75</v>
      </c>
      <c r="D20" s="64">
        <v>41897.21420138889</v>
      </c>
      <c r="E20" s="16" t="s">
        <v>344</v>
      </c>
      <c r="F20" s="26" t="s">
        <v>78</v>
      </c>
      <c r="G20" s="26"/>
      <c r="H20" s="25" t="s">
        <v>50</v>
      </c>
      <c r="I20" s="26">
        <f>VLOOKUP(H20,L$3:M$75,2,FALSE)</f>
        <v>12</v>
      </c>
      <c r="J20" s="25">
        <v>7</v>
      </c>
      <c r="L20" s="34" t="s">
        <v>54</v>
      </c>
      <c r="M20" s="41">
        <v>18</v>
      </c>
      <c r="N20" s="32"/>
      <c r="O20" s="34" t="s">
        <v>24</v>
      </c>
      <c r="P20" s="42">
        <v>0.53125</v>
      </c>
      <c r="Q20" s="42">
        <v>0.5833333333333334</v>
      </c>
      <c r="R20" s="43">
        <f t="shared" si="0"/>
        <v>0.05208333333333337</v>
      </c>
      <c r="S20" s="34">
        <f t="shared" si="1"/>
        <v>0</v>
      </c>
      <c r="T20" s="44">
        <f t="shared" si="2"/>
        <v>0</v>
      </c>
    </row>
    <row r="21" spans="1:20" ht="15">
      <c r="A21" s="23" t="s">
        <v>156</v>
      </c>
      <c r="B21" s="23" t="s">
        <v>157</v>
      </c>
      <c r="C21" s="23" t="s">
        <v>2</v>
      </c>
      <c r="D21" s="64">
        <v>41897.23784722222</v>
      </c>
      <c r="E21" s="74" t="s">
        <v>345</v>
      </c>
      <c r="F21" s="26" t="s">
        <v>288</v>
      </c>
      <c r="G21" s="26" t="s">
        <v>79</v>
      </c>
      <c r="H21" s="25" t="s">
        <v>59</v>
      </c>
      <c r="I21" s="26">
        <f>VLOOKUP(H21,L$3:M$75,2,FALSE)</f>
        <v>13</v>
      </c>
      <c r="J21" s="25">
        <v>1</v>
      </c>
      <c r="L21" s="51" t="s">
        <v>61</v>
      </c>
      <c r="M21" s="52">
        <v>19</v>
      </c>
      <c r="N21" s="53" t="s">
        <v>76</v>
      </c>
      <c r="O21" s="51" t="s">
        <v>24</v>
      </c>
      <c r="P21" s="54">
        <v>0.5833333333333334</v>
      </c>
      <c r="Q21" s="54">
        <v>0.6354166666666666</v>
      </c>
      <c r="R21" s="55">
        <f t="shared" si="0"/>
        <v>0.05208333333333326</v>
      </c>
      <c r="S21" s="51">
        <f t="shared" si="1"/>
        <v>7</v>
      </c>
      <c r="T21" s="56">
        <f t="shared" si="2"/>
        <v>0.00744047619047618</v>
      </c>
    </row>
    <row r="22" spans="1:20" ht="15">
      <c r="A22" s="23" t="s">
        <v>150</v>
      </c>
      <c r="B22" s="23" t="s">
        <v>151</v>
      </c>
      <c r="C22" s="23" t="s">
        <v>2</v>
      </c>
      <c r="D22" s="64">
        <v>41897.25399305556</v>
      </c>
      <c r="E22" s="74" t="s">
        <v>344</v>
      </c>
      <c r="F22" s="26" t="s">
        <v>288</v>
      </c>
      <c r="G22" s="26" t="s">
        <v>79</v>
      </c>
      <c r="H22" s="25" t="s">
        <v>59</v>
      </c>
      <c r="I22" s="26">
        <f>VLOOKUP(H22,L$3:M$75,2,FALSE)</f>
        <v>13</v>
      </c>
      <c r="J22" s="25">
        <v>2</v>
      </c>
      <c r="L22" s="51" t="s">
        <v>53</v>
      </c>
      <c r="M22" s="52">
        <v>20</v>
      </c>
      <c r="N22" s="53" t="s">
        <v>87</v>
      </c>
      <c r="O22" s="51" t="s">
        <v>24</v>
      </c>
      <c r="P22" s="54">
        <v>0.65625</v>
      </c>
      <c r="Q22" s="54">
        <v>0.7083333333333334</v>
      </c>
      <c r="R22" s="55">
        <f t="shared" si="0"/>
        <v>0.05208333333333337</v>
      </c>
      <c r="S22" s="51">
        <f t="shared" si="1"/>
        <v>12</v>
      </c>
      <c r="T22" s="56">
        <f t="shared" si="2"/>
        <v>0.004340277777777781</v>
      </c>
    </row>
    <row r="23" spans="1:20" ht="15">
      <c r="A23" s="27" t="s">
        <v>114</v>
      </c>
      <c r="B23" s="27" t="s">
        <v>115</v>
      </c>
      <c r="C23" s="27" t="s">
        <v>116</v>
      </c>
      <c r="D23" s="73">
        <v>41897.55297453704</v>
      </c>
      <c r="E23" s="16" t="s">
        <v>345</v>
      </c>
      <c r="F23" s="26" t="s">
        <v>303</v>
      </c>
      <c r="G23" s="26" t="s">
        <v>304</v>
      </c>
      <c r="H23" s="25" t="s">
        <v>59</v>
      </c>
      <c r="I23" s="26">
        <f>VLOOKUP(H23,L$3:M$75,2,FALSE)</f>
        <v>13</v>
      </c>
      <c r="J23" s="24">
        <v>3</v>
      </c>
      <c r="L23" s="51" t="s">
        <v>49</v>
      </c>
      <c r="M23" s="52">
        <v>21</v>
      </c>
      <c r="N23" s="67" t="s">
        <v>8</v>
      </c>
      <c r="O23" s="51" t="s">
        <v>24</v>
      </c>
      <c r="P23" s="54">
        <v>0.71875</v>
      </c>
      <c r="Q23" s="54">
        <v>0.7395833333333334</v>
      </c>
      <c r="R23" s="55">
        <f t="shared" si="0"/>
        <v>0.02083333333333337</v>
      </c>
      <c r="S23" s="51">
        <f t="shared" si="1"/>
        <v>9</v>
      </c>
      <c r="T23" s="56">
        <f t="shared" si="2"/>
        <v>0.002314814814814819</v>
      </c>
    </row>
    <row r="24" spans="1:20" ht="15">
      <c r="A24" s="23" t="s">
        <v>211</v>
      </c>
      <c r="B24" s="23" t="s">
        <v>212</v>
      </c>
      <c r="C24" s="23" t="s">
        <v>204</v>
      </c>
      <c r="D24" s="64">
        <v>41892.81966435185</v>
      </c>
      <c r="E24" s="16" t="s">
        <v>345</v>
      </c>
      <c r="F24" s="26" t="s">
        <v>303</v>
      </c>
      <c r="G24" s="26" t="s">
        <v>304</v>
      </c>
      <c r="H24" s="25" t="s">
        <v>59</v>
      </c>
      <c r="I24" s="26">
        <f>VLOOKUP(H24,L$3:M$75,2,FALSE)</f>
        <v>13</v>
      </c>
      <c r="J24" s="24">
        <v>4</v>
      </c>
      <c r="L24" s="58" t="s">
        <v>30</v>
      </c>
      <c r="M24" s="58">
        <v>22</v>
      </c>
      <c r="N24" s="53" t="s">
        <v>285</v>
      </c>
      <c r="O24" s="58" t="s">
        <v>28</v>
      </c>
      <c r="P24" s="59">
        <v>0.3333333333333333</v>
      </c>
      <c r="Q24" s="59">
        <v>0.3645833333333333</v>
      </c>
      <c r="R24" s="60">
        <f t="shared" si="0"/>
        <v>0.03125</v>
      </c>
      <c r="S24" s="57">
        <f t="shared" si="1"/>
        <v>0</v>
      </c>
      <c r="T24" s="61">
        <f t="shared" si="2"/>
        <v>0</v>
      </c>
    </row>
    <row r="25" spans="1:20" ht="15">
      <c r="A25" s="23" t="s">
        <v>347</v>
      </c>
      <c r="B25" s="23" t="s">
        <v>212</v>
      </c>
      <c r="C25" s="23" t="s">
        <v>204</v>
      </c>
      <c r="D25" s="64">
        <v>41906.04491898148</v>
      </c>
      <c r="E25" s="16" t="s">
        <v>344</v>
      </c>
      <c r="F25" s="26" t="s">
        <v>303</v>
      </c>
      <c r="G25" s="26" t="s">
        <v>304</v>
      </c>
      <c r="H25" s="25" t="s">
        <v>59</v>
      </c>
      <c r="I25" s="26">
        <f>VLOOKUP(H25,L$3:M$75,2,FALSE)</f>
        <v>13</v>
      </c>
      <c r="J25" s="24">
        <v>5</v>
      </c>
      <c r="L25" s="41" t="s">
        <v>31</v>
      </c>
      <c r="M25" s="41">
        <v>23</v>
      </c>
      <c r="N25" s="32"/>
      <c r="O25" s="41" t="s">
        <v>28</v>
      </c>
      <c r="P25" s="46">
        <v>0.375</v>
      </c>
      <c r="Q25" s="46">
        <v>0.4270833333333333</v>
      </c>
      <c r="R25" s="47">
        <f t="shared" si="0"/>
        <v>0.052083333333333315</v>
      </c>
      <c r="S25" s="34">
        <f t="shared" si="1"/>
        <v>0</v>
      </c>
      <c r="T25" s="44">
        <f t="shared" si="2"/>
        <v>0</v>
      </c>
    </row>
    <row r="26" spans="1:20" ht="15">
      <c r="A26" s="27" t="s">
        <v>341</v>
      </c>
      <c r="B26" s="27" t="s">
        <v>342</v>
      </c>
      <c r="C26" s="27" t="s">
        <v>83</v>
      </c>
      <c r="D26" s="73">
        <v>41900.291608796295</v>
      </c>
      <c r="E26" s="16" t="s">
        <v>345</v>
      </c>
      <c r="F26" s="26" t="s">
        <v>303</v>
      </c>
      <c r="G26" s="26" t="s">
        <v>304</v>
      </c>
      <c r="H26" s="25" t="s">
        <v>59</v>
      </c>
      <c r="I26" s="26">
        <f>VLOOKUP(H26,L$3:M$75,2,FALSE)</f>
        <v>13</v>
      </c>
      <c r="J26" s="24">
        <v>6</v>
      </c>
      <c r="L26" s="41" t="s">
        <v>32</v>
      </c>
      <c r="M26" s="41">
        <v>24</v>
      </c>
      <c r="N26" s="32"/>
      <c r="O26" s="41" t="s">
        <v>28</v>
      </c>
      <c r="P26" s="46">
        <v>0.4479166666666667</v>
      </c>
      <c r="Q26" s="46">
        <v>0.5</v>
      </c>
      <c r="R26" s="47">
        <f t="shared" si="0"/>
        <v>0.052083333333333315</v>
      </c>
      <c r="S26" s="34">
        <f t="shared" si="1"/>
        <v>0</v>
      </c>
      <c r="T26" s="44">
        <f t="shared" si="2"/>
        <v>0</v>
      </c>
    </row>
    <row r="27" spans="1:20" ht="15">
      <c r="A27" s="23" t="s">
        <v>100</v>
      </c>
      <c r="B27" s="23" t="s">
        <v>101</v>
      </c>
      <c r="C27" s="23" t="s">
        <v>4</v>
      </c>
      <c r="D27" s="64">
        <v>41897.65675925926</v>
      </c>
      <c r="E27" s="16" t="s">
        <v>345</v>
      </c>
      <c r="F27" s="26" t="s">
        <v>302</v>
      </c>
      <c r="G27" s="26"/>
      <c r="H27" s="25" t="s">
        <v>60</v>
      </c>
      <c r="I27" s="26">
        <f>VLOOKUP(H27,L$3:M$75,2,FALSE)</f>
        <v>14</v>
      </c>
      <c r="J27" s="24">
        <v>1</v>
      </c>
      <c r="L27" s="41" t="s">
        <v>62</v>
      </c>
      <c r="M27" s="41">
        <v>25</v>
      </c>
      <c r="N27" s="32"/>
      <c r="O27" s="41" t="s">
        <v>28</v>
      </c>
      <c r="P27" s="46">
        <v>0.53125</v>
      </c>
      <c r="Q27" s="46">
        <v>0.5833333333333334</v>
      </c>
      <c r="R27" s="47">
        <f t="shared" si="0"/>
        <v>0.05208333333333337</v>
      </c>
      <c r="S27" s="34">
        <f t="shared" si="1"/>
        <v>0</v>
      </c>
      <c r="T27" s="44">
        <f t="shared" si="2"/>
        <v>0</v>
      </c>
    </row>
    <row r="28" spans="1:20" ht="15">
      <c r="A28" s="23" t="s">
        <v>349</v>
      </c>
      <c r="B28" s="23" t="s">
        <v>101</v>
      </c>
      <c r="C28" s="23" t="s">
        <v>4</v>
      </c>
      <c r="D28" s="64">
        <v>41906.098287037035</v>
      </c>
      <c r="E28" s="16" t="s">
        <v>344</v>
      </c>
      <c r="F28" s="26" t="s">
        <v>302</v>
      </c>
      <c r="G28" s="26"/>
      <c r="H28" s="25" t="s">
        <v>60</v>
      </c>
      <c r="I28" s="26">
        <f>VLOOKUP(H28,L$3:M$75,2,FALSE)</f>
        <v>14</v>
      </c>
      <c r="J28" s="24">
        <v>2</v>
      </c>
      <c r="L28" s="52" t="s">
        <v>55</v>
      </c>
      <c r="M28" s="52">
        <v>26</v>
      </c>
      <c r="N28" s="53" t="s">
        <v>286</v>
      </c>
      <c r="O28" s="52" t="s">
        <v>28</v>
      </c>
      <c r="P28" s="62">
        <v>0.5833333333333334</v>
      </c>
      <c r="Q28" s="62">
        <v>0.6354166666666666</v>
      </c>
      <c r="R28" s="63">
        <f t="shared" si="0"/>
        <v>0.05208333333333326</v>
      </c>
      <c r="S28" s="51">
        <f t="shared" si="1"/>
        <v>8</v>
      </c>
      <c r="T28" s="56">
        <f t="shared" si="2"/>
        <v>0.006510416666666657</v>
      </c>
    </row>
    <row r="29" spans="1:20" ht="15">
      <c r="A29" s="23" t="s">
        <v>152</v>
      </c>
      <c r="B29" s="23" t="s">
        <v>153</v>
      </c>
      <c r="C29" s="23" t="s">
        <v>2</v>
      </c>
      <c r="D29" s="64">
        <v>41897.240648148145</v>
      </c>
      <c r="E29" s="16" t="s">
        <v>345</v>
      </c>
      <c r="F29" s="26" t="s">
        <v>288</v>
      </c>
      <c r="G29" s="26"/>
      <c r="H29" s="25" t="s">
        <v>60</v>
      </c>
      <c r="I29" s="26">
        <f>VLOOKUP(H29,L$3:M$75,2,FALSE)</f>
        <v>14</v>
      </c>
      <c r="J29" s="24">
        <v>3</v>
      </c>
      <c r="L29" s="52" t="s">
        <v>56</v>
      </c>
      <c r="M29" s="52">
        <v>27</v>
      </c>
      <c r="N29" s="53" t="s">
        <v>86</v>
      </c>
      <c r="O29" s="52" t="s">
        <v>28</v>
      </c>
      <c r="P29" s="62">
        <v>0.65625</v>
      </c>
      <c r="Q29" s="62">
        <v>0.7083333333333334</v>
      </c>
      <c r="R29" s="63">
        <f t="shared" si="0"/>
        <v>0.05208333333333337</v>
      </c>
      <c r="S29" s="51">
        <f t="shared" si="1"/>
        <v>5</v>
      </c>
      <c r="T29" s="56">
        <f t="shared" si="2"/>
        <v>0.010416666666666675</v>
      </c>
    </row>
    <row r="30" spans="1:20" s="10" customFormat="1" ht="15">
      <c r="A30" s="23" t="s">
        <v>199</v>
      </c>
      <c r="B30" s="23" t="s">
        <v>200</v>
      </c>
      <c r="C30" s="23" t="s">
        <v>201</v>
      </c>
      <c r="D30" s="64">
        <v>41895.82188657407</v>
      </c>
      <c r="E30" s="16" t="s">
        <v>345</v>
      </c>
      <c r="F30" s="26" t="s">
        <v>293</v>
      </c>
      <c r="G30" s="26"/>
      <c r="H30" s="25" t="s">
        <v>60</v>
      </c>
      <c r="I30" s="26">
        <f>VLOOKUP(H30,L$3:M$75,2,FALSE)</f>
        <v>14</v>
      </c>
      <c r="J30" s="24">
        <v>4</v>
      </c>
      <c r="L30" s="52" t="s">
        <v>57</v>
      </c>
      <c r="M30" s="52">
        <v>28</v>
      </c>
      <c r="N30" s="53" t="s">
        <v>76</v>
      </c>
      <c r="O30" s="52" t="s">
        <v>28</v>
      </c>
      <c r="P30" s="62">
        <v>0.71875</v>
      </c>
      <c r="Q30" s="62">
        <v>0.7708333333333334</v>
      </c>
      <c r="R30" s="63">
        <f t="shared" si="0"/>
        <v>0.05208333333333337</v>
      </c>
      <c r="S30" s="51">
        <f t="shared" si="1"/>
        <v>8</v>
      </c>
      <c r="T30" s="56">
        <f t="shared" si="2"/>
        <v>0.006510416666666671</v>
      </c>
    </row>
    <row r="31" spans="1:20" ht="15">
      <c r="A31" s="23" t="s">
        <v>350</v>
      </c>
      <c r="B31" s="23" t="s">
        <v>200</v>
      </c>
      <c r="C31" s="23" t="s">
        <v>201</v>
      </c>
      <c r="D31" s="64">
        <v>41906.9815625</v>
      </c>
      <c r="E31" s="16" t="s">
        <v>344</v>
      </c>
      <c r="F31" s="26" t="s">
        <v>293</v>
      </c>
      <c r="G31" s="26"/>
      <c r="H31" s="25" t="s">
        <v>60</v>
      </c>
      <c r="I31" s="26">
        <f>VLOOKUP(H31,L$3:M$75,2,FALSE)</f>
        <v>14</v>
      </c>
      <c r="J31" s="24">
        <v>5</v>
      </c>
      <c r="L31" s="41" t="s">
        <v>73</v>
      </c>
      <c r="M31" s="41">
        <v>29</v>
      </c>
      <c r="N31" s="33"/>
      <c r="O31" s="41" t="s">
        <v>28</v>
      </c>
      <c r="P31" s="46">
        <v>0.7708333333333334</v>
      </c>
      <c r="Q31" s="46">
        <v>0.8333333333333334</v>
      </c>
      <c r="R31" s="47">
        <f t="shared" si="0"/>
        <v>0.0625</v>
      </c>
      <c r="S31" s="34">
        <f t="shared" si="1"/>
        <v>0</v>
      </c>
      <c r="T31" s="44">
        <f t="shared" si="2"/>
        <v>0</v>
      </c>
    </row>
    <row r="32" spans="1:20" ht="15">
      <c r="A32" s="23" t="s">
        <v>177</v>
      </c>
      <c r="B32" s="23" t="s">
        <v>178</v>
      </c>
      <c r="C32" s="23" t="s">
        <v>7</v>
      </c>
      <c r="D32" s="64">
        <v>41896.71436342593</v>
      </c>
      <c r="E32" s="16" t="s">
        <v>345</v>
      </c>
      <c r="F32" s="26" t="s">
        <v>287</v>
      </c>
      <c r="G32" s="26"/>
      <c r="H32" s="25" t="s">
        <v>26</v>
      </c>
      <c r="I32" s="26">
        <f>VLOOKUP(H32,L$3:M$75,2,FALSE)</f>
        <v>16</v>
      </c>
      <c r="J32" s="25">
        <v>1</v>
      </c>
      <c r="L32" s="37" t="s">
        <v>33</v>
      </c>
      <c r="M32" s="37">
        <v>30</v>
      </c>
      <c r="N32" s="31"/>
      <c r="O32" s="37" t="s">
        <v>29</v>
      </c>
      <c r="P32" s="48">
        <v>0.3333333333333333</v>
      </c>
      <c r="Q32" s="48">
        <v>0.3645833333333333</v>
      </c>
      <c r="R32" s="49">
        <f t="shared" si="0"/>
        <v>0.03125</v>
      </c>
      <c r="S32" s="36">
        <f t="shared" si="1"/>
        <v>0</v>
      </c>
      <c r="T32" s="40">
        <f t="shared" si="2"/>
        <v>0</v>
      </c>
    </row>
    <row r="33" spans="1:20" ht="15">
      <c r="A33" s="23" t="s">
        <v>221</v>
      </c>
      <c r="B33" s="23" t="s">
        <v>222</v>
      </c>
      <c r="C33" s="23" t="s">
        <v>2</v>
      </c>
      <c r="D33" s="64">
        <v>41898.07650462963</v>
      </c>
      <c r="E33" s="24" t="s">
        <v>345</v>
      </c>
      <c r="F33" s="68" t="s">
        <v>287</v>
      </c>
      <c r="G33" s="26"/>
      <c r="H33" s="25" t="s">
        <v>26</v>
      </c>
      <c r="I33" s="26">
        <f>VLOOKUP(H33,L$3:M$75,2,FALSE)</f>
        <v>16</v>
      </c>
      <c r="J33" s="25">
        <v>2</v>
      </c>
      <c r="L33" s="52" t="s">
        <v>34</v>
      </c>
      <c r="M33" s="52">
        <v>31</v>
      </c>
      <c r="N33" s="53" t="s">
        <v>8</v>
      </c>
      <c r="O33" s="52" t="s">
        <v>29</v>
      </c>
      <c r="P33" s="62">
        <v>0.375</v>
      </c>
      <c r="Q33" s="62">
        <v>0.4270833333333333</v>
      </c>
      <c r="R33" s="63">
        <f t="shared" si="0"/>
        <v>0.052083333333333315</v>
      </c>
      <c r="S33" s="51">
        <f t="shared" si="1"/>
        <v>0</v>
      </c>
      <c r="T33" s="56">
        <f t="shared" si="2"/>
        <v>0</v>
      </c>
    </row>
    <row r="34" spans="1:20" ht="15">
      <c r="A34" s="23" t="s">
        <v>209</v>
      </c>
      <c r="B34" s="23" t="s">
        <v>210</v>
      </c>
      <c r="C34" s="23" t="s">
        <v>2</v>
      </c>
      <c r="D34" s="64">
        <v>41894.388194444444</v>
      </c>
      <c r="E34" s="16" t="s">
        <v>345</v>
      </c>
      <c r="F34" s="26" t="s">
        <v>292</v>
      </c>
      <c r="G34" s="26"/>
      <c r="H34" s="25" t="s">
        <v>26</v>
      </c>
      <c r="I34" s="26">
        <f>VLOOKUP(H34,L$3:M$75,2,FALSE)</f>
        <v>16</v>
      </c>
      <c r="J34" s="24">
        <v>3</v>
      </c>
      <c r="L34" s="52" t="s">
        <v>35</v>
      </c>
      <c r="M34" s="52">
        <v>32</v>
      </c>
      <c r="N34" s="53" t="s">
        <v>8</v>
      </c>
      <c r="O34" s="52" t="s">
        <v>29</v>
      </c>
      <c r="P34" s="62">
        <v>0.4479166666666667</v>
      </c>
      <c r="Q34" s="62">
        <v>0.5</v>
      </c>
      <c r="R34" s="63">
        <f t="shared" si="0"/>
        <v>0.052083333333333315</v>
      </c>
      <c r="S34" s="51">
        <f t="shared" si="1"/>
        <v>0</v>
      </c>
      <c r="T34" s="56">
        <f t="shared" si="2"/>
        <v>0</v>
      </c>
    </row>
    <row r="35" spans="1:20" s="23" customFormat="1" ht="15">
      <c r="A35" s="23" t="s">
        <v>387</v>
      </c>
      <c r="B35" s="23" t="s">
        <v>210</v>
      </c>
      <c r="C35" s="23" t="s">
        <v>2</v>
      </c>
      <c r="D35" s="64">
        <v>41906.733611111114</v>
      </c>
      <c r="E35" s="16" t="s">
        <v>344</v>
      </c>
      <c r="F35" s="26" t="s">
        <v>292</v>
      </c>
      <c r="G35" s="26"/>
      <c r="H35" s="25" t="s">
        <v>26</v>
      </c>
      <c r="I35" s="26">
        <f>VLOOKUP(H35,L$3:M$75,2,FALSE)</f>
        <v>16</v>
      </c>
      <c r="J35" s="24">
        <v>4</v>
      </c>
      <c r="L35" s="52"/>
      <c r="M35" s="52"/>
      <c r="N35" s="53"/>
      <c r="O35" s="52"/>
      <c r="P35" s="62"/>
      <c r="Q35" s="62"/>
      <c r="R35" s="63"/>
      <c r="S35" s="51"/>
      <c r="T35" s="56"/>
    </row>
    <row r="36" spans="1:20" ht="15">
      <c r="A36" s="23" t="s">
        <v>175</v>
      </c>
      <c r="B36" s="23" t="s">
        <v>176</v>
      </c>
      <c r="C36" s="23" t="s">
        <v>5</v>
      </c>
      <c r="D36" s="64">
        <v>41896.80394675926</v>
      </c>
      <c r="E36" s="16" t="s">
        <v>345</v>
      </c>
      <c r="F36" s="26" t="s">
        <v>292</v>
      </c>
      <c r="G36" s="26"/>
      <c r="H36" s="25" t="s">
        <v>26</v>
      </c>
      <c r="I36" s="26">
        <f>VLOOKUP(H36,L$3:M$75,2,FALSE)</f>
        <v>16</v>
      </c>
      <c r="J36" s="24">
        <v>5</v>
      </c>
      <c r="L36" s="34" t="s">
        <v>74</v>
      </c>
      <c r="M36" s="41">
        <v>33</v>
      </c>
      <c r="N36" s="32"/>
      <c r="O36" s="34" t="s">
        <v>29</v>
      </c>
      <c r="P36" s="42">
        <v>0.53125</v>
      </c>
      <c r="Q36" s="42">
        <v>0.5833333333333334</v>
      </c>
      <c r="R36" s="43">
        <f t="shared" si="0"/>
        <v>0.05208333333333337</v>
      </c>
      <c r="S36" s="34">
        <f>_xlfn.COUNTIFS(H$2:H$222,L36,J$2:J$222,"&lt;99")</f>
        <v>0</v>
      </c>
      <c r="T36" s="44">
        <f t="shared" si="2"/>
        <v>0</v>
      </c>
    </row>
    <row r="37" spans="1:20" ht="15">
      <c r="A37" s="23" t="s">
        <v>134</v>
      </c>
      <c r="B37" s="23" t="s">
        <v>135</v>
      </c>
      <c r="C37" s="23" t="s">
        <v>65</v>
      </c>
      <c r="D37" s="64">
        <v>41897.34961805555</v>
      </c>
      <c r="E37" s="24" t="s">
        <v>345</v>
      </c>
      <c r="F37" s="26" t="s">
        <v>292</v>
      </c>
      <c r="G37" s="26"/>
      <c r="H37" s="25" t="s">
        <v>26</v>
      </c>
      <c r="I37" s="26">
        <f>VLOOKUP(H37,L$3:M$75,2,FALSE)</f>
        <v>16</v>
      </c>
      <c r="J37" s="24">
        <v>6</v>
      </c>
      <c r="L37" s="34" t="s">
        <v>70</v>
      </c>
      <c r="M37" s="41">
        <v>34</v>
      </c>
      <c r="N37" s="32"/>
      <c r="O37" s="41" t="s">
        <v>29</v>
      </c>
      <c r="P37" s="46">
        <v>0.5833333333333334</v>
      </c>
      <c r="Q37" s="46">
        <v>0.6354166666666666</v>
      </c>
      <c r="R37" s="46">
        <f t="shared" si="0"/>
        <v>0.05208333333333326</v>
      </c>
      <c r="S37" s="34">
        <f>_xlfn.COUNTIFS(H$2:H$222,L37,J$2:J$222,"&lt;99")</f>
        <v>0</v>
      </c>
      <c r="T37" s="46">
        <f t="shared" si="2"/>
        <v>0</v>
      </c>
    </row>
    <row r="38" spans="1:20" ht="15">
      <c r="A38" s="23" t="s">
        <v>121</v>
      </c>
      <c r="B38" s="23" t="s">
        <v>122</v>
      </c>
      <c r="C38" s="23" t="s">
        <v>2</v>
      </c>
      <c r="D38" s="64">
        <v>41897.48024305556</v>
      </c>
      <c r="E38" s="16" t="s">
        <v>344</v>
      </c>
      <c r="F38" s="26" t="s">
        <v>301</v>
      </c>
      <c r="G38" s="26"/>
      <c r="H38" s="25" t="s">
        <v>27</v>
      </c>
      <c r="I38" s="26">
        <f>VLOOKUP(H38,L$3:M$75,2,FALSE)</f>
        <v>17</v>
      </c>
      <c r="J38" s="24">
        <v>1</v>
      </c>
      <c r="L38" s="34" t="s">
        <v>71</v>
      </c>
      <c r="M38" s="41">
        <v>35</v>
      </c>
      <c r="N38" s="34"/>
      <c r="O38" s="41" t="s">
        <v>29</v>
      </c>
      <c r="P38" s="46">
        <v>0.65625</v>
      </c>
      <c r="Q38" s="46">
        <v>0.7083333333333334</v>
      </c>
      <c r="R38" s="46">
        <f t="shared" si="0"/>
        <v>0.05208333333333337</v>
      </c>
      <c r="S38" s="34">
        <f>_xlfn.COUNTIFS(H$2:H$222,L38,J$2:J$222,"&lt;99")</f>
        <v>0</v>
      </c>
      <c r="T38" s="46">
        <f t="shared" si="2"/>
        <v>0</v>
      </c>
    </row>
    <row r="39" spans="1:20" ht="15">
      <c r="A39" s="23" t="s">
        <v>388</v>
      </c>
      <c r="B39" s="23" t="s">
        <v>197</v>
      </c>
      <c r="C39" s="23" t="s">
        <v>198</v>
      </c>
      <c r="D39" s="64">
        <v>41906.77615740741</v>
      </c>
      <c r="E39" s="16" t="s">
        <v>345</v>
      </c>
      <c r="F39" s="26" t="s">
        <v>295</v>
      </c>
      <c r="G39" s="26" t="s">
        <v>294</v>
      </c>
      <c r="H39" s="25" t="s">
        <v>27</v>
      </c>
      <c r="I39" s="26">
        <f>VLOOKUP(H39,L$3:M$75,2,FALSE)</f>
        <v>17</v>
      </c>
      <c r="J39" s="24">
        <v>2</v>
      </c>
      <c r="L39" s="35" t="s">
        <v>72</v>
      </c>
      <c r="M39" s="45">
        <v>36</v>
      </c>
      <c r="N39" s="35"/>
      <c r="O39" s="45" t="s">
        <v>29</v>
      </c>
      <c r="P39" s="50">
        <v>0.7083333333333334</v>
      </c>
      <c r="Q39" s="50">
        <v>0.7708333333333334</v>
      </c>
      <c r="R39" s="50">
        <f t="shared" si="0"/>
        <v>0.0625</v>
      </c>
      <c r="S39" s="35">
        <f>_xlfn.COUNTIFS(H$2:H$222,L39,J$2:J$222,"&lt;99")</f>
        <v>0</v>
      </c>
      <c r="T39" s="50">
        <f t="shared" si="2"/>
        <v>0</v>
      </c>
    </row>
    <row r="40" spans="1:20" ht="15">
      <c r="A40" s="23" t="s">
        <v>217</v>
      </c>
      <c r="B40" s="23" t="s">
        <v>218</v>
      </c>
      <c r="C40" s="23" t="s">
        <v>201</v>
      </c>
      <c r="D40" s="64">
        <v>41895.09950231481</v>
      </c>
      <c r="E40" s="16" t="s">
        <v>345</v>
      </c>
      <c r="F40" s="26" t="s">
        <v>298</v>
      </c>
      <c r="G40" s="26" t="s">
        <v>289</v>
      </c>
      <c r="H40" s="25" t="s">
        <v>27</v>
      </c>
      <c r="I40" s="26">
        <f>VLOOKUP(H40,L$3:M$75,2,FALSE)</f>
        <v>17</v>
      </c>
      <c r="J40" s="24">
        <v>3</v>
      </c>
      <c r="L40" s="17"/>
      <c r="M40" s="6"/>
      <c r="N40" s="6"/>
      <c r="O40" s="6"/>
      <c r="P40" s="6"/>
      <c r="Q40" s="6"/>
      <c r="R40" s="6"/>
      <c r="S40" s="6"/>
      <c r="T40" s="6"/>
    </row>
    <row r="41" spans="1:20" s="23" customFormat="1" ht="15">
      <c r="A41" s="23" t="s">
        <v>389</v>
      </c>
      <c r="B41" s="23" t="s">
        <v>218</v>
      </c>
      <c r="C41" s="23" t="s">
        <v>201</v>
      </c>
      <c r="D41" s="64">
        <v>41906.98087962963</v>
      </c>
      <c r="E41" s="16" t="s">
        <v>344</v>
      </c>
      <c r="F41" s="26" t="s">
        <v>298</v>
      </c>
      <c r="G41" s="26" t="s">
        <v>289</v>
      </c>
      <c r="H41" s="25" t="s">
        <v>27</v>
      </c>
      <c r="I41" s="26">
        <f>VLOOKUP(H41,L$3:M$75,2,FALSE)</f>
        <v>17</v>
      </c>
      <c r="J41" s="24">
        <v>4</v>
      </c>
      <c r="L41" s="17"/>
      <c r="M41" s="6"/>
      <c r="N41" s="6"/>
      <c r="O41" s="6"/>
      <c r="P41" s="6"/>
      <c r="Q41" s="6"/>
      <c r="R41" s="6"/>
      <c r="S41" s="6"/>
      <c r="T41" s="6"/>
    </row>
    <row r="42" spans="1:20" s="23" customFormat="1" ht="15">
      <c r="A42" s="23" t="s">
        <v>185</v>
      </c>
      <c r="B42" s="23" t="s">
        <v>186</v>
      </c>
      <c r="C42" s="23" t="s">
        <v>7</v>
      </c>
      <c r="D42" s="64">
        <v>41896.70835648148</v>
      </c>
      <c r="E42" s="24" t="s">
        <v>345</v>
      </c>
      <c r="F42" s="26" t="s">
        <v>296</v>
      </c>
      <c r="G42" s="26"/>
      <c r="H42" s="25" t="s">
        <v>27</v>
      </c>
      <c r="I42" s="26">
        <f>VLOOKUP(H42,L$3:M$75,2,FALSE)</f>
        <v>17</v>
      </c>
      <c r="J42" s="24">
        <v>5</v>
      </c>
      <c r="L42" s="17"/>
      <c r="M42" s="6"/>
      <c r="N42" s="6"/>
      <c r="O42" s="6"/>
      <c r="P42" s="6"/>
      <c r="Q42" s="6"/>
      <c r="R42" s="6"/>
      <c r="S42" s="6"/>
      <c r="T42" s="6"/>
    </row>
    <row r="43" spans="1:20" ht="15">
      <c r="A43" s="23" t="s">
        <v>179</v>
      </c>
      <c r="B43" s="23" t="s">
        <v>180</v>
      </c>
      <c r="C43" s="23" t="s">
        <v>7</v>
      </c>
      <c r="D43" s="64">
        <v>41896.713368055556</v>
      </c>
      <c r="E43" s="16" t="s">
        <v>345</v>
      </c>
      <c r="F43" s="26" t="s">
        <v>298</v>
      </c>
      <c r="G43" s="26" t="s">
        <v>297</v>
      </c>
      <c r="H43" s="25" t="s">
        <v>27</v>
      </c>
      <c r="I43" s="26">
        <f>VLOOKUP(H43,L$3:M$75,2,FALSE)</f>
        <v>17</v>
      </c>
      <c r="J43" s="24">
        <v>6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s="23" customFormat="1" ht="15">
      <c r="A44" s="23" t="s">
        <v>390</v>
      </c>
      <c r="B44" s="23" t="s">
        <v>180</v>
      </c>
      <c r="C44" s="23" t="s">
        <v>7</v>
      </c>
      <c r="D44" s="64">
        <v>41906.82543981481</v>
      </c>
      <c r="E44" s="16" t="s">
        <v>344</v>
      </c>
      <c r="F44" s="26" t="s">
        <v>298</v>
      </c>
      <c r="G44" s="26" t="s">
        <v>297</v>
      </c>
      <c r="H44" s="25" t="s">
        <v>27</v>
      </c>
      <c r="I44" s="26">
        <f>VLOOKUP(H44,L$3:M$75,2,FALSE)</f>
        <v>17</v>
      </c>
      <c r="J44" s="24">
        <v>7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ht="15">
      <c r="A45" s="23" t="s">
        <v>138</v>
      </c>
      <c r="B45" s="23" t="s">
        <v>139</v>
      </c>
      <c r="C45" s="23" t="s">
        <v>140</v>
      </c>
      <c r="D45" s="64">
        <v>41897.33796296296</v>
      </c>
      <c r="E45" s="24" t="s">
        <v>345</v>
      </c>
      <c r="F45" s="26" t="s">
        <v>298</v>
      </c>
      <c r="G45" s="26" t="s">
        <v>289</v>
      </c>
      <c r="H45" s="25" t="s">
        <v>27</v>
      </c>
      <c r="I45" s="26">
        <f>VLOOKUP(H45,L$3:M$75,2,FALSE)</f>
        <v>17</v>
      </c>
      <c r="J45" s="24">
        <v>8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ht="15">
      <c r="A46" s="23" t="s">
        <v>196</v>
      </c>
      <c r="B46" s="23" t="s">
        <v>197</v>
      </c>
      <c r="C46" s="23" t="s">
        <v>198</v>
      </c>
      <c r="D46" s="64">
        <v>41896.301412037035</v>
      </c>
      <c r="E46" s="16" t="s">
        <v>346</v>
      </c>
      <c r="F46" s="26" t="s">
        <v>295</v>
      </c>
      <c r="G46" s="26" t="s">
        <v>294</v>
      </c>
      <c r="H46" s="25" t="s">
        <v>27</v>
      </c>
      <c r="I46" s="26">
        <f>VLOOKUP(H46,L$3:M$75,2,FALSE)</f>
        <v>17</v>
      </c>
      <c r="J46" s="24">
        <v>99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10" s="23" customFormat="1" ht="15">
      <c r="A47" s="23" t="s">
        <v>360</v>
      </c>
      <c r="B47" s="23" t="s">
        <v>197</v>
      </c>
      <c r="C47" s="23" t="s">
        <v>198</v>
      </c>
      <c r="D47" s="64">
        <v>41905.80375</v>
      </c>
      <c r="E47" s="16" t="s">
        <v>346</v>
      </c>
      <c r="F47" s="26" t="s">
        <v>295</v>
      </c>
      <c r="G47" s="26" t="s">
        <v>294</v>
      </c>
      <c r="H47" s="25" t="s">
        <v>27</v>
      </c>
      <c r="I47" s="26">
        <f>VLOOKUP(H47,L$3:M$75,2,FALSE)</f>
        <v>17</v>
      </c>
      <c r="J47" s="24">
        <v>99</v>
      </c>
    </row>
    <row r="48" spans="1:20" ht="15">
      <c r="A48" s="23" t="s">
        <v>351</v>
      </c>
      <c r="B48" s="23" t="s">
        <v>168</v>
      </c>
      <c r="C48" s="23" t="s">
        <v>4</v>
      </c>
      <c r="D48" s="64">
        <v>41904.9759375</v>
      </c>
      <c r="E48" s="16" t="s">
        <v>345</v>
      </c>
      <c r="F48" s="26" t="s">
        <v>299</v>
      </c>
      <c r="G48" s="26"/>
      <c r="H48" s="25" t="s">
        <v>61</v>
      </c>
      <c r="I48" s="26">
        <f>VLOOKUP(H48,L$3:M$75,2,FALSE)</f>
        <v>19</v>
      </c>
      <c r="J48" s="24">
        <v>1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10" s="10" customFormat="1" ht="15">
      <c r="A49" s="23" t="s">
        <v>391</v>
      </c>
      <c r="B49" s="23" t="s">
        <v>168</v>
      </c>
      <c r="C49" s="23" t="s">
        <v>4</v>
      </c>
      <c r="D49" s="64">
        <v>41906.931284722225</v>
      </c>
      <c r="E49" s="16" t="s">
        <v>344</v>
      </c>
      <c r="F49" s="26" t="s">
        <v>299</v>
      </c>
      <c r="G49" s="26"/>
      <c r="H49" s="25" t="s">
        <v>61</v>
      </c>
      <c r="I49" s="26">
        <f>VLOOKUP(H49,L$3:M$75,2,FALSE)</f>
        <v>19</v>
      </c>
      <c r="J49" s="24">
        <v>2</v>
      </c>
    </row>
    <row r="50" spans="1:20" ht="15">
      <c r="A50" s="23" t="s">
        <v>207</v>
      </c>
      <c r="B50" s="23" t="s">
        <v>208</v>
      </c>
      <c r="C50" s="23" t="s">
        <v>198</v>
      </c>
      <c r="D50" s="64">
        <v>41894.41607638889</v>
      </c>
      <c r="E50" s="16" t="s">
        <v>344</v>
      </c>
      <c r="F50" s="26" t="s">
        <v>289</v>
      </c>
      <c r="G50" s="26" t="s">
        <v>290</v>
      </c>
      <c r="H50" s="25" t="s">
        <v>61</v>
      </c>
      <c r="I50" s="26">
        <f>VLOOKUP(H50,L$3:M$75,2,FALSE)</f>
        <v>19</v>
      </c>
      <c r="J50" s="24">
        <v>3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10" s="10" customFormat="1" ht="15">
      <c r="A51" s="23" t="s">
        <v>136</v>
      </c>
      <c r="B51" s="23" t="s">
        <v>137</v>
      </c>
      <c r="C51" s="23" t="s">
        <v>65</v>
      </c>
      <c r="D51" s="64">
        <v>41897.3453125</v>
      </c>
      <c r="E51" s="24" t="s">
        <v>345</v>
      </c>
      <c r="F51" s="26" t="s">
        <v>289</v>
      </c>
      <c r="G51" s="26" t="s">
        <v>290</v>
      </c>
      <c r="H51" s="25" t="s">
        <v>61</v>
      </c>
      <c r="I51" s="26">
        <f>VLOOKUP(H51,L$3:M$75,2,FALSE)</f>
        <v>19</v>
      </c>
      <c r="J51" s="24">
        <v>4</v>
      </c>
    </row>
    <row r="52" spans="1:20" ht="15">
      <c r="A52" s="23" t="s">
        <v>363</v>
      </c>
      <c r="B52" s="23" t="s">
        <v>133</v>
      </c>
      <c r="C52" s="23" t="s">
        <v>2</v>
      </c>
      <c r="D52" s="64">
        <v>41906.04871527778</v>
      </c>
      <c r="E52" s="16" t="s">
        <v>345</v>
      </c>
      <c r="F52" s="26" t="s">
        <v>300</v>
      </c>
      <c r="G52" s="26"/>
      <c r="H52" s="25" t="s">
        <v>61</v>
      </c>
      <c r="I52" s="26">
        <f>VLOOKUP(H52,L$3:M$75,2,FALSE)</f>
        <v>19</v>
      </c>
      <c r="J52" s="24">
        <v>5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ht="15">
      <c r="A53" s="23" t="s">
        <v>92</v>
      </c>
      <c r="B53" s="23" t="s">
        <v>93</v>
      </c>
      <c r="C53" s="23" t="s">
        <v>4</v>
      </c>
      <c r="D53" s="64">
        <v>41901.95444444445</v>
      </c>
      <c r="E53" s="66" t="s">
        <v>345</v>
      </c>
      <c r="F53" s="26" t="s">
        <v>292</v>
      </c>
      <c r="G53" s="26"/>
      <c r="H53" s="25" t="s">
        <v>61</v>
      </c>
      <c r="I53" s="26">
        <f>VLOOKUP(H53,L$3:M$75,2,FALSE)</f>
        <v>19</v>
      </c>
      <c r="J53" s="24">
        <v>6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s="10" customFormat="1" ht="15">
      <c r="A54" s="23" t="s">
        <v>94</v>
      </c>
      <c r="B54" s="23" t="s">
        <v>95</v>
      </c>
      <c r="C54" s="23" t="s">
        <v>83</v>
      </c>
      <c r="D54" s="64">
        <v>41901.38314814815</v>
      </c>
      <c r="E54" s="74" t="s">
        <v>398</v>
      </c>
      <c r="F54" s="26" t="s">
        <v>303</v>
      </c>
      <c r="G54" s="26" t="s">
        <v>304</v>
      </c>
      <c r="H54" s="25" t="s">
        <v>61</v>
      </c>
      <c r="I54" s="26">
        <f>VLOOKUP(H54,L$3:M$75,2,FALSE)</f>
        <v>19</v>
      </c>
      <c r="J54" s="70">
        <v>7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ht="15">
      <c r="A55" s="23" t="s">
        <v>167</v>
      </c>
      <c r="B55" s="23" t="s">
        <v>168</v>
      </c>
      <c r="C55" s="23" t="s">
        <v>4</v>
      </c>
      <c r="D55" s="64">
        <v>41897.034155092595</v>
      </c>
      <c r="E55" s="24" t="s">
        <v>346</v>
      </c>
      <c r="F55" s="26" t="s">
        <v>299</v>
      </c>
      <c r="G55" s="26"/>
      <c r="H55" s="25" t="s">
        <v>61</v>
      </c>
      <c r="I55" s="26">
        <f>VLOOKUP(H55,L$3:M$75,2,FALSE)</f>
        <v>19</v>
      </c>
      <c r="J55" s="24">
        <v>99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s="10" customFormat="1" ht="15">
      <c r="A56" s="23" t="s">
        <v>132</v>
      </c>
      <c r="B56" s="23" t="s">
        <v>133</v>
      </c>
      <c r="C56" s="23" t="s">
        <v>2</v>
      </c>
      <c r="D56" s="64">
        <v>41897.36280092593</v>
      </c>
      <c r="E56" s="16"/>
      <c r="F56" s="26" t="s">
        <v>300</v>
      </c>
      <c r="G56" s="26"/>
      <c r="H56" s="25" t="s">
        <v>61</v>
      </c>
      <c r="I56" s="26">
        <f>VLOOKUP(H56,L$3:M$75,2,FALSE)</f>
        <v>19</v>
      </c>
      <c r="J56" s="25">
        <v>99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ht="15">
      <c r="A57" s="23" t="s">
        <v>366</v>
      </c>
      <c r="B57" s="23" t="s">
        <v>129</v>
      </c>
      <c r="C57" s="23" t="s">
        <v>5</v>
      </c>
      <c r="D57" s="64">
        <v>41906.63960648148</v>
      </c>
      <c r="E57" s="16" t="s">
        <v>344</v>
      </c>
      <c r="F57" s="26" t="s">
        <v>288</v>
      </c>
      <c r="G57" s="26" t="s">
        <v>64</v>
      </c>
      <c r="H57" s="25" t="s">
        <v>53</v>
      </c>
      <c r="I57" s="26">
        <f>VLOOKUP(H57,L$3:M$75,2,FALSE)</f>
        <v>20</v>
      </c>
      <c r="J57" s="25">
        <v>1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s="10" customFormat="1" ht="15">
      <c r="A58" s="23" t="s">
        <v>361</v>
      </c>
      <c r="B58" s="23" t="s">
        <v>166</v>
      </c>
      <c r="C58" s="23" t="s">
        <v>358</v>
      </c>
      <c r="D58" s="64">
        <v>41905.97443287037</v>
      </c>
      <c r="E58" s="16" t="s">
        <v>345</v>
      </c>
      <c r="F58" s="26" t="s">
        <v>289</v>
      </c>
      <c r="G58" s="26"/>
      <c r="H58" s="25" t="s">
        <v>53</v>
      </c>
      <c r="I58" s="26">
        <f>VLOOKUP(H58,L$3:M$75,2,FALSE)</f>
        <v>20</v>
      </c>
      <c r="J58" s="24">
        <v>2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s="10" customFormat="1" ht="15">
      <c r="A59" s="23" t="s">
        <v>407</v>
      </c>
      <c r="B59" s="23" t="s">
        <v>166</v>
      </c>
      <c r="C59" s="23" t="s">
        <v>358</v>
      </c>
      <c r="D59" s="64">
        <v>41907.00907407407</v>
      </c>
      <c r="E59" s="16" t="s">
        <v>344</v>
      </c>
      <c r="F59" s="26" t="s">
        <v>289</v>
      </c>
      <c r="G59" s="26"/>
      <c r="H59" s="25" t="s">
        <v>53</v>
      </c>
      <c r="I59" s="26">
        <f>VLOOKUP(H59,L$3:M$75,2,FALSE)</f>
        <v>20</v>
      </c>
      <c r="J59" s="24">
        <v>3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ht="15">
      <c r="A60" s="23" t="s">
        <v>356</v>
      </c>
      <c r="B60" s="23" t="s">
        <v>105</v>
      </c>
      <c r="C60" s="23" t="s">
        <v>4</v>
      </c>
      <c r="D60" s="64">
        <v>41905.71545138889</v>
      </c>
      <c r="E60" s="16" t="s">
        <v>345</v>
      </c>
      <c r="F60" s="26" t="s">
        <v>302</v>
      </c>
      <c r="G60" s="26" t="s">
        <v>64</v>
      </c>
      <c r="H60" s="25" t="s">
        <v>53</v>
      </c>
      <c r="I60" s="26">
        <f>VLOOKUP(H60,L$3:M$75,2,FALSE)</f>
        <v>20</v>
      </c>
      <c r="J60" s="25">
        <v>4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s="23" customFormat="1" ht="15">
      <c r="A61" s="23" t="s">
        <v>404</v>
      </c>
      <c r="B61" s="23" t="s">
        <v>105</v>
      </c>
      <c r="C61" s="23" t="s">
        <v>4</v>
      </c>
      <c r="D61" s="64">
        <v>41907.063993055555</v>
      </c>
      <c r="E61" s="16" t="s">
        <v>344</v>
      </c>
      <c r="F61" s="26" t="s">
        <v>302</v>
      </c>
      <c r="G61" s="26" t="s">
        <v>64</v>
      </c>
      <c r="H61" s="25" t="s">
        <v>53</v>
      </c>
      <c r="I61" s="26">
        <f>VLOOKUP(H61,L$3:M$75,2,FALSE)</f>
        <v>20</v>
      </c>
      <c r="J61" s="25">
        <v>5</v>
      </c>
      <c r="L61" s="6"/>
      <c r="M61" s="6"/>
      <c r="N61" s="6"/>
      <c r="O61" s="6"/>
      <c r="P61" s="6"/>
      <c r="Q61" s="6"/>
      <c r="R61" s="6"/>
      <c r="S61" s="6"/>
      <c r="T61" s="6"/>
    </row>
    <row r="62" spans="1:10" ht="15">
      <c r="A62" s="23" t="s">
        <v>367</v>
      </c>
      <c r="B62" s="23" t="s">
        <v>107</v>
      </c>
      <c r="C62" s="23" t="s">
        <v>4</v>
      </c>
      <c r="D62" s="64">
        <v>41906.68581018518</v>
      </c>
      <c r="E62" s="16" t="s">
        <v>345</v>
      </c>
      <c r="F62" s="69" t="s">
        <v>288</v>
      </c>
      <c r="G62" s="69" t="s">
        <v>64</v>
      </c>
      <c r="H62" s="70" t="s">
        <v>53</v>
      </c>
      <c r="I62" s="69">
        <f>VLOOKUP(H62,L$3:M$75,2,FALSE)</f>
        <v>20</v>
      </c>
      <c r="J62" s="70">
        <v>6</v>
      </c>
    </row>
    <row r="63" spans="1:10" s="23" customFormat="1" ht="15">
      <c r="A63" s="23" t="s">
        <v>403</v>
      </c>
      <c r="B63" s="23" t="s">
        <v>107</v>
      </c>
      <c r="C63" s="23" t="s">
        <v>4</v>
      </c>
      <c r="D63" s="64"/>
      <c r="E63" s="16" t="s">
        <v>344</v>
      </c>
      <c r="F63" s="69" t="s">
        <v>288</v>
      </c>
      <c r="G63" s="69" t="s">
        <v>64</v>
      </c>
      <c r="H63" s="70" t="s">
        <v>53</v>
      </c>
      <c r="I63" s="69">
        <f>VLOOKUP(H63,L$3:M$75,2,FALSE)</f>
        <v>20</v>
      </c>
      <c r="J63" s="70">
        <v>7</v>
      </c>
    </row>
    <row r="64" spans="1:10" s="23" customFormat="1" ht="15">
      <c r="A64" s="23" t="s">
        <v>397</v>
      </c>
      <c r="B64" s="23" t="s">
        <v>124</v>
      </c>
      <c r="C64" s="23" t="s">
        <v>125</v>
      </c>
      <c r="D64" s="64"/>
      <c r="E64" s="16" t="s">
        <v>344</v>
      </c>
      <c r="F64" s="26" t="s">
        <v>292</v>
      </c>
      <c r="G64" s="26" t="s">
        <v>64</v>
      </c>
      <c r="H64" s="25" t="s">
        <v>53</v>
      </c>
      <c r="I64" s="26">
        <f>VLOOKUP(H64,L$3:M$75,2,FALSE)</f>
        <v>20</v>
      </c>
      <c r="J64" s="25">
        <v>8</v>
      </c>
    </row>
    <row r="65" spans="1:20" ht="15">
      <c r="A65" s="23" t="s">
        <v>365</v>
      </c>
      <c r="B65" s="23" t="s">
        <v>127</v>
      </c>
      <c r="C65" s="23" t="s">
        <v>125</v>
      </c>
      <c r="D65" s="64">
        <v>41906.237222222226</v>
      </c>
      <c r="E65" s="16" t="s">
        <v>344</v>
      </c>
      <c r="F65" s="69" t="s">
        <v>288</v>
      </c>
      <c r="G65" s="69" t="s">
        <v>64</v>
      </c>
      <c r="H65" s="70" t="s">
        <v>53</v>
      </c>
      <c r="I65" s="69">
        <f>VLOOKUP(H65,L$3:M$75,2,FALSE)</f>
        <v>20</v>
      </c>
      <c r="J65" s="70">
        <v>9</v>
      </c>
      <c r="L65" s="10"/>
      <c r="M65" s="10"/>
      <c r="N65" s="10"/>
      <c r="O65" s="10"/>
      <c r="P65" s="10"/>
      <c r="Q65" s="10"/>
      <c r="R65" s="10"/>
      <c r="S65" s="10"/>
      <c r="T65" s="10"/>
    </row>
    <row r="66" spans="1:10" s="23" customFormat="1" ht="15">
      <c r="A66" s="23" t="s">
        <v>335</v>
      </c>
      <c r="B66" s="23" t="s">
        <v>220</v>
      </c>
      <c r="C66" s="23" t="s">
        <v>4</v>
      </c>
      <c r="D66" s="64">
        <v>41904.77673611111</v>
      </c>
      <c r="E66" s="16" t="s">
        <v>345</v>
      </c>
      <c r="F66" s="26" t="s">
        <v>288</v>
      </c>
      <c r="G66" s="26" t="s">
        <v>64</v>
      </c>
      <c r="H66" s="25" t="s">
        <v>53</v>
      </c>
      <c r="I66" s="26">
        <f>VLOOKUP(H66,L$3:M$75,2,FALSE)</f>
        <v>20</v>
      </c>
      <c r="J66" s="25">
        <v>10</v>
      </c>
    </row>
    <row r="67" spans="1:10" s="23" customFormat="1" ht="15">
      <c r="A67" s="23" t="s">
        <v>406</v>
      </c>
      <c r="B67" s="23" t="s">
        <v>220</v>
      </c>
      <c r="C67" s="23" t="s">
        <v>4</v>
      </c>
      <c r="D67" s="64">
        <v>41907.05321759259</v>
      </c>
      <c r="E67" s="16" t="s">
        <v>344</v>
      </c>
      <c r="F67" s="26" t="s">
        <v>288</v>
      </c>
      <c r="G67" s="26" t="s">
        <v>64</v>
      </c>
      <c r="H67" s="25" t="s">
        <v>53</v>
      </c>
      <c r="I67" s="26">
        <f>VLOOKUP(H67,L$3:M$75,2,FALSE)</f>
        <v>20</v>
      </c>
      <c r="J67" s="25">
        <v>11</v>
      </c>
    </row>
    <row r="68" spans="1:20" ht="15">
      <c r="A68" s="23" t="s">
        <v>98</v>
      </c>
      <c r="B68" s="23" t="s">
        <v>99</v>
      </c>
      <c r="C68" s="23" t="s">
        <v>4</v>
      </c>
      <c r="D68" s="64">
        <v>41897.66105324074</v>
      </c>
      <c r="E68" s="16" t="s">
        <v>345</v>
      </c>
      <c r="F68" s="69" t="s">
        <v>288</v>
      </c>
      <c r="G68" s="69" t="s">
        <v>64</v>
      </c>
      <c r="H68" s="70" t="s">
        <v>53</v>
      </c>
      <c r="I68" s="69">
        <f>VLOOKUP(H68,L$3:M$75,2,FALSE)</f>
        <v>20</v>
      </c>
      <c r="J68" s="70">
        <v>12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s="23" customFormat="1" ht="15">
      <c r="A69" s="23" t="s">
        <v>165</v>
      </c>
      <c r="B69" s="23" t="s">
        <v>166</v>
      </c>
      <c r="C69" s="23" t="s">
        <v>6</v>
      </c>
      <c r="D69" s="64">
        <v>41897.08236111111</v>
      </c>
      <c r="E69" s="16" t="s">
        <v>346</v>
      </c>
      <c r="F69" s="26" t="s">
        <v>289</v>
      </c>
      <c r="G69" s="26"/>
      <c r="H69" s="25" t="s">
        <v>53</v>
      </c>
      <c r="I69" s="26">
        <f>VLOOKUP(H69,L$3:M$75,2,FALSE)</f>
        <v>20</v>
      </c>
      <c r="J69" s="24">
        <v>99</v>
      </c>
      <c r="L69" s="6"/>
      <c r="M69" s="6"/>
      <c r="N69" s="6"/>
      <c r="O69" s="6"/>
      <c r="P69" s="6"/>
      <c r="Q69" s="6"/>
      <c r="R69" s="6"/>
      <c r="S69" s="6"/>
      <c r="T69" s="6"/>
    </row>
    <row r="70" spans="1:20" s="23" customFormat="1" ht="15">
      <c r="A70" s="23" t="s">
        <v>357</v>
      </c>
      <c r="B70" s="23" t="s">
        <v>166</v>
      </c>
      <c r="C70" s="23" t="s">
        <v>358</v>
      </c>
      <c r="D70" s="64">
        <v>41905.728483796294</v>
      </c>
      <c r="E70" s="16" t="s">
        <v>346</v>
      </c>
      <c r="F70" s="26" t="s">
        <v>289</v>
      </c>
      <c r="G70" s="26"/>
      <c r="H70" s="25" t="s">
        <v>53</v>
      </c>
      <c r="I70" s="26">
        <f>VLOOKUP(H70,L$3:M$75,2,FALSE)</f>
        <v>20</v>
      </c>
      <c r="J70" s="24">
        <v>99</v>
      </c>
      <c r="L70" s="6"/>
      <c r="M70" s="6"/>
      <c r="N70" s="6"/>
      <c r="O70" s="6"/>
      <c r="P70" s="6"/>
      <c r="Q70" s="6"/>
      <c r="R70" s="6"/>
      <c r="S70" s="6"/>
      <c r="T70" s="6"/>
    </row>
    <row r="71" spans="1:20" s="10" customFormat="1" ht="15">
      <c r="A71" s="23" t="s">
        <v>104</v>
      </c>
      <c r="B71" s="23" t="s">
        <v>105</v>
      </c>
      <c r="C71" s="23" t="s">
        <v>4</v>
      </c>
      <c r="D71" s="64">
        <v>41897.64666666667</v>
      </c>
      <c r="E71" s="16" t="s">
        <v>346</v>
      </c>
      <c r="F71" s="26" t="s">
        <v>302</v>
      </c>
      <c r="G71" s="26" t="s">
        <v>64</v>
      </c>
      <c r="H71" s="25" t="s">
        <v>53</v>
      </c>
      <c r="I71" s="26">
        <f>VLOOKUP(H71,L$3:M$75,2,FALSE)</f>
        <v>20</v>
      </c>
      <c r="J71" s="25">
        <v>99</v>
      </c>
      <c r="L71" s="6"/>
      <c r="M71" s="6"/>
      <c r="N71" s="6"/>
      <c r="O71" s="6"/>
      <c r="P71" s="6"/>
      <c r="Q71" s="6"/>
      <c r="R71" s="6"/>
      <c r="S71" s="6"/>
      <c r="T71" s="6"/>
    </row>
    <row r="72" spans="1:20" s="10" customFormat="1" ht="15">
      <c r="A72" s="23" t="s">
        <v>331</v>
      </c>
      <c r="B72" s="23" t="s">
        <v>105</v>
      </c>
      <c r="C72" s="23" t="s">
        <v>4</v>
      </c>
      <c r="D72" s="64">
        <v>41904.85302083333</v>
      </c>
      <c r="E72" s="16" t="s">
        <v>346</v>
      </c>
      <c r="F72" s="26" t="s">
        <v>302</v>
      </c>
      <c r="G72" s="26" t="s">
        <v>64</v>
      </c>
      <c r="H72" s="25" t="s">
        <v>53</v>
      </c>
      <c r="I72" s="26">
        <f>VLOOKUP(H72,L$3:M$75,2,FALSE)</f>
        <v>20</v>
      </c>
      <c r="J72" s="25">
        <v>99</v>
      </c>
      <c r="L72" s="6"/>
      <c r="M72" s="6"/>
      <c r="N72" s="6"/>
      <c r="O72" s="6"/>
      <c r="P72" s="6"/>
      <c r="Q72" s="6"/>
      <c r="R72" s="6"/>
      <c r="S72" s="6"/>
      <c r="T72" s="6"/>
    </row>
    <row r="73" spans="1:10" ht="15">
      <c r="A73" s="23" t="s">
        <v>353</v>
      </c>
      <c r="B73" s="23" t="s">
        <v>105</v>
      </c>
      <c r="C73" s="23" t="s">
        <v>4</v>
      </c>
      <c r="D73" s="64">
        <v>41905.2396875</v>
      </c>
      <c r="E73" s="16" t="s">
        <v>346</v>
      </c>
      <c r="F73" s="26" t="s">
        <v>302</v>
      </c>
      <c r="G73" s="26" t="s">
        <v>64</v>
      </c>
      <c r="H73" s="25" t="s">
        <v>53</v>
      </c>
      <c r="I73" s="26">
        <f>VLOOKUP(H73,L$3:M$75,2,FALSE)</f>
        <v>20</v>
      </c>
      <c r="J73" s="25">
        <v>99</v>
      </c>
    </row>
    <row r="74" spans="1:10" ht="15">
      <c r="A74" s="23" t="s">
        <v>123</v>
      </c>
      <c r="B74" s="23" t="s">
        <v>124</v>
      </c>
      <c r="C74" s="23" t="s">
        <v>125</v>
      </c>
      <c r="D74" s="64">
        <v>41897.443449074075</v>
      </c>
      <c r="E74" s="16" t="s">
        <v>346</v>
      </c>
      <c r="F74" s="26" t="s">
        <v>292</v>
      </c>
      <c r="G74" s="26" t="s">
        <v>64</v>
      </c>
      <c r="H74" s="25" t="s">
        <v>53</v>
      </c>
      <c r="I74" s="26">
        <f>VLOOKUP(H74,L$3:M$75,2,FALSE)</f>
        <v>20</v>
      </c>
      <c r="J74" s="70">
        <v>99</v>
      </c>
    </row>
    <row r="75" spans="1:10" ht="15">
      <c r="A75" s="23" t="s">
        <v>368</v>
      </c>
      <c r="B75" s="23" t="s">
        <v>124</v>
      </c>
      <c r="C75" s="23" t="s">
        <v>125</v>
      </c>
      <c r="D75" s="64">
        <v>41906.691412037035</v>
      </c>
      <c r="E75" s="16" t="s">
        <v>346</v>
      </c>
      <c r="F75" s="26" t="s">
        <v>292</v>
      </c>
      <c r="G75" s="26" t="s">
        <v>64</v>
      </c>
      <c r="H75" s="25" t="s">
        <v>53</v>
      </c>
      <c r="I75" s="26">
        <f>VLOOKUP(H75,L$3:M$75,2,FALSE)</f>
        <v>20</v>
      </c>
      <c r="J75" s="25">
        <v>99</v>
      </c>
    </row>
    <row r="76" spans="1:10" s="10" customFormat="1" ht="15">
      <c r="A76" s="23" t="s">
        <v>219</v>
      </c>
      <c r="B76" s="23" t="s">
        <v>220</v>
      </c>
      <c r="C76" s="23" t="s">
        <v>4</v>
      </c>
      <c r="D76" s="64">
        <v>41897.45600694444</v>
      </c>
      <c r="E76" s="16" t="s">
        <v>346</v>
      </c>
      <c r="F76" s="69" t="s">
        <v>288</v>
      </c>
      <c r="G76" s="69" t="s">
        <v>64</v>
      </c>
      <c r="H76" s="70" t="s">
        <v>53</v>
      </c>
      <c r="I76" s="69">
        <f>VLOOKUP(H76,L$3:M$75,2,FALSE)</f>
        <v>20</v>
      </c>
      <c r="J76" s="70">
        <v>99</v>
      </c>
    </row>
    <row r="77" spans="1:10" ht="15">
      <c r="A77" s="23" t="s">
        <v>128</v>
      </c>
      <c r="B77" s="23" t="s">
        <v>129</v>
      </c>
      <c r="C77" s="23" t="s">
        <v>5</v>
      </c>
      <c r="D77" s="64">
        <v>41897.4216087963</v>
      </c>
      <c r="E77" s="16" t="s">
        <v>346</v>
      </c>
      <c r="F77" s="26" t="s">
        <v>288</v>
      </c>
      <c r="G77" s="26" t="s">
        <v>64</v>
      </c>
      <c r="H77" s="25" t="s">
        <v>53</v>
      </c>
      <c r="I77" s="26">
        <f>VLOOKUP(H77,L$3:M$75,2,FALSE)</f>
        <v>20</v>
      </c>
      <c r="J77" s="70">
        <v>99</v>
      </c>
    </row>
    <row r="78" spans="1:20" ht="15">
      <c r="A78" s="23" t="s">
        <v>359</v>
      </c>
      <c r="B78" s="23" t="s">
        <v>129</v>
      </c>
      <c r="C78" s="23" t="s">
        <v>5</v>
      </c>
      <c r="D78" s="64">
        <v>41905.772777777776</v>
      </c>
      <c r="E78" s="16" t="s">
        <v>346</v>
      </c>
      <c r="F78" s="26" t="s">
        <v>288</v>
      </c>
      <c r="G78" s="26" t="s">
        <v>64</v>
      </c>
      <c r="H78" s="25" t="s">
        <v>53</v>
      </c>
      <c r="I78" s="26">
        <f>VLOOKUP(H78,L$3:M$75,2,FALSE)</f>
        <v>20</v>
      </c>
      <c r="J78" s="70">
        <v>99</v>
      </c>
      <c r="L78" s="10"/>
      <c r="M78" s="10"/>
      <c r="N78" s="10"/>
      <c r="O78" s="10"/>
      <c r="P78" s="10"/>
      <c r="Q78" s="10"/>
      <c r="R78" s="10"/>
      <c r="S78" s="10"/>
      <c r="T78" s="10"/>
    </row>
    <row r="79" spans="1:10" ht="15">
      <c r="A79" s="23" t="s">
        <v>126</v>
      </c>
      <c r="B79" s="23" t="s">
        <v>127</v>
      </c>
      <c r="C79" s="23" t="s">
        <v>125</v>
      </c>
      <c r="D79" s="64">
        <v>41897.435578703706</v>
      </c>
      <c r="E79" s="16" t="s">
        <v>346</v>
      </c>
      <c r="F79" s="69" t="s">
        <v>288</v>
      </c>
      <c r="G79" s="69" t="s">
        <v>64</v>
      </c>
      <c r="H79" s="70" t="s">
        <v>53</v>
      </c>
      <c r="I79" s="69">
        <f>VLOOKUP(H79,L$3:M$75,2,FALSE)</f>
        <v>20</v>
      </c>
      <c r="J79" s="70">
        <v>99</v>
      </c>
    </row>
    <row r="80" spans="1:20" ht="15">
      <c r="A80" s="23" t="s">
        <v>106</v>
      </c>
      <c r="B80" s="23" t="s">
        <v>107</v>
      </c>
      <c r="C80" s="23" t="s">
        <v>4</v>
      </c>
      <c r="D80" s="64">
        <v>41897.64638888889</v>
      </c>
      <c r="E80" s="16" t="s">
        <v>346</v>
      </c>
      <c r="F80" s="69" t="s">
        <v>288</v>
      </c>
      <c r="G80" s="69" t="s">
        <v>64</v>
      </c>
      <c r="H80" s="70" t="s">
        <v>53</v>
      </c>
      <c r="I80" s="69">
        <f>VLOOKUP(H80,L$3:M$75,2,FALSE)</f>
        <v>20</v>
      </c>
      <c r="J80" s="70">
        <v>99</v>
      </c>
      <c r="L80" s="6"/>
      <c r="M80" s="6"/>
      <c r="N80" s="6"/>
      <c r="O80" s="6"/>
      <c r="P80" s="6"/>
      <c r="Q80" s="6"/>
      <c r="R80" s="6"/>
      <c r="S80" s="6"/>
      <c r="T80" s="6"/>
    </row>
    <row r="81" spans="1:20" s="23" customFormat="1" ht="15">
      <c r="A81" s="23" t="s">
        <v>332</v>
      </c>
      <c r="B81" s="23" t="s">
        <v>107</v>
      </c>
      <c r="C81" s="23" t="s">
        <v>4</v>
      </c>
      <c r="D81" s="64">
        <v>41904.85259259259</v>
      </c>
      <c r="E81" s="16" t="s">
        <v>346</v>
      </c>
      <c r="F81" s="69" t="s">
        <v>288</v>
      </c>
      <c r="G81" s="69" t="s">
        <v>64</v>
      </c>
      <c r="H81" s="70" t="s">
        <v>53</v>
      </c>
      <c r="I81" s="69">
        <f>VLOOKUP(H81,L$3:M$75,2,FALSE)</f>
        <v>20</v>
      </c>
      <c r="J81" s="70">
        <v>99</v>
      </c>
      <c r="L81" s="6"/>
      <c r="M81" s="6"/>
      <c r="N81" s="6"/>
      <c r="O81" s="6"/>
      <c r="P81" s="6"/>
      <c r="Q81" s="6"/>
      <c r="R81" s="6"/>
      <c r="S81" s="6"/>
      <c r="T81" s="6"/>
    </row>
    <row r="82" spans="1:10" ht="15">
      <c r="A82" s="23" t="s">
        <v>354</v>
      </c>
      <c r="B82" s="23" t="s">
        <v>107</v>
      </c>
      <c r="C82" s="23" t="s">
        <v>4</v>
      </c>
      <c r="D82" s="64">
        <v>41905.239965277775</v>
      </c>
      <c r="E82" s="16" t="s">
        <v>346</v>
      </c>
      <c r="F82" s="69" t="s">
        <v>288</v>
      </c>
      <c r="G82" s="69" t="s">
        <v>64</v>
      </c>
      <c r="H82" s="70" t="s">
        <v>53</v>
      </c>
      <c r="I82" s="69">
        <f>VLOOKUP(H82,L$3:M$75,2,FALSE)</f>
        <v>20</v>
      </c>
      <c r="J82" s="70">
        <v>99</v>
      </c>
    </row>
    <row r="83" spans="1:10" s="23" customFormat="1" ht="15">
      <c r="A83" s="23" t="s">
        <v>355</v>
      </c>
      <c r="B83" s="23" t="s">
        <v>107</v>
      </c>
      <c r="C83" s="23" t="s">
        <v>4</v>
      </c>
      <c r="D83" s="64">
        <v>41905.71506944444</v>
      </c>
      <c r="E83" s="16" t="s">
        <v>346</v>
      </c>
      <c r="F83" s="69" t="s">
        <v>288</v>
      </c>
      <c r="G83" s="69" t="s">
        <v>64</v>
      </c>
      <c r="H83" s="70" t="s">
        <v>53</v>
      </c>
      <c r="I83" s="69">
        <f>VLOOKUP(H83,L$3:M$75,2,FALSE)</f>
        <v>20</v>
      </c>
      <c r="J83" s="70">
        <v>99</v>
      </c>
    </row>
    <row r="84" spans="1:10" s="23" customFormat="1" ht="15">
      <c r="A84" s="23" t="s">
        <v>362</v>
      </c>
      <c r="B84" s="23" t="s">
        <v>107</v>
      </c>
      <c r="C84" s="23" t="s">
        <v>4</v>
      </c>
      <c r="D84" s="64">
        <v>41906.03138888889</v>
      </c>
      <c r="E84" s="16" t="s">
        <v>346</v>
      </c>
      <c r="F84" s="69" t="s">
        <v>288</v>
      </c>
      <c r="G84" s="69" t="s">
        <v>64</v>
      </c>
      <c r="H84" s="70" t="s">
        <v>53</v>
      </c>
      <c r="I84" s="69">
        <f>VLOOKUP(H84,L$3:M$75,2,FALSE)</f>
        <v>20</v>
      </c>
      <c r="J84" s="70">
        <v>99</v>
      </c>
    </row>
    <row r="85" spans="1:10" s="23" customFormat="1" ht="15">
      <c r="A85" s="23" t="s">
        <v>364</v>
      </c>
      <c r="B85" s="23" t="s">
        <v>107</v>
      </c>
      <c r="C85" s="23" t="s">
        <v>4</v>
      </c>
      <c r="D85" s="64">
        <v>41906.115949074076</v>
      </c>
      <c r="E85" s="16" t="s">
        <v>346</v>
      </c>
      <c r="F85" s="69" t="s">
        <v>288</v>
      </c>
      <c r="G85" s="69" t="s">
        <v>64</v>
      </c>
      <c r="H85" s="70" t="s">
        <v>53</v>
      </c>
      <c r="I85" s="69">
        <f>VLOOKUP(H85,L$3:M$75,2,FALSE)</f>
        <v>20</v>
      </c>
      <c r="J85" s="70">
        <v>99</v>
      </c>
    </row>
    <row r="86" spans="1:10" s="23" customFormat="1" ht="15">
      <c r="A86" s="23" t="s">
        <v>392</v>
      </c>
      <c r="B86" s="23" t="s">
        <v>214</v>
      </c>
      <c r="C86" s="23" t="s">
        <v>215</v>
      </c>
      <c r="D86" s="64">
        <v>41906.70909722222</v>
      </c>
      <c r="E86" s="16" t="s">
        <v>344</v>
      </c>
      <c r="F86" s="26" t="s">
        <v>80</v>
      </c>
      <c r="G86" s="71"/>
      <c r="H86" s="25" t="s">
        <v>49</v>
      </c>
      <c r="I86" s="26">
        <f>VLOOKUP(H86,L$3:M$75,2,FALSE)</f>
        <v>21</v>
      </c>
      <c r="J86" s="25">
        <v>1</v>
      </c>
    </row>
    <row r="87" spans="1:10" s="23" customFormat="1" ht="15">
      <c r="A87" s="23" t="s">
        <v>336</v>
      </c>
      <c r="B87" s="23" t="s">
        <v>337</v>
      </c>
      <c r="C87" s="23" t="s">
        <v>2</v>
      </c>
      <c r="D87" s="64">
        <v>41885.06545138889</v>
      </c>
      <c r="E87" s="71" t="s">
        <v>344</v>
      </c>
      <c r="F87" s="26" t="s">
        <v>296</v>
      </c>
      <c r="G87" s="69"/>
      <c r="H87" s="25" t="s">
        <v>49</v>
      </c>
      <c r="I87" s="26">
        <f>VLOOKUP(H87,L$3:M$75,2,FALSE)</f>
        <v>21</v>
      </c>
      <c r="J87" s="24">
        <v>2</v>
      </c>
    </row>
    <row r="88" spans="1:10" s="23" customFormat="1" ht="15">
      <c r="A88" s="23" t="s">
        <v>154</v>
      </c>
      <c r="B88" s="23" t="s">
        <v>155</v>
      </c>
      <c r="C88" s="23" t="s">
        <v>2</v>
      </c>
      <c r="D88" s="64">
        <v>41897.239386574074</v>
      </c>
      <c r="E88" s="16" t="s">
        <v>345</v>
      </c>
      <c r="F88" s="26" t="s">
        <v>288</v>
      </c>
      <c r="G88" s="26"/>
      <c r="H88" s="25" t="s">
        <v>49</v>
      </c>
      <c r="I88" s="26">
        <f>VLOOKUP(H88,L$3:M$75,2,FALSE)</f>
        <v>21</v>
      </c>
      <c r="J88" s="24">
        <v>3</v>
      </c>
    </row>
    <row r="89" spans="1:10" s="23" customFormat="1" ht="15">
      <c r="A89" s="23" t="s">
        <v>393</v>
      </c>
      <c r="B89" s="23" t="s">
        <v>155</v>
      </c>
      <c r="C89" s="23" t="s">
        <v>2</v>
      </c>
      <c r="D89" s="64">
        <v>41907.08767361111</v>
      </c>
      <c r="E89" s="16" t="s">
        <v>344</v>
      </c>
      <c r="F89" s="26" t="s">
        <v>288</v>
      </c>
      <c r="G89" s="26"/>
      <c r="H89" s="25" t="s">
        <v>49</v>
      </c>
      <c r="I89" s="26">
        <f>VLOOKUP(H89,L$3:M$75,2,FALSE)</f>
        <v>21</v>
      </c>
      <c r="J89" s="24">
        <v>4</v>
      </c>
    </row>
    <row r="90" spans="1:10" s="23" customFormat="1" ht="15">
      <c r="A90" s="27" t="s">
        <v>334</v>
      </c>
      <c r="B90" s="27" t="s">
        <v>120</v>
      </c>
      <c r="C90" s="27" t="s">
        <v>2</v>
      </c>
      <c r="D90" s="73">
        <v>41903.99873842593</v>
      </c>
      <c r="E90" s="69" t="s">
        <v>344</v>
      </c>
      <c r="F90" s="26" t="s">
        <v>288</v>
      </c>
      <c r="G90" s="26" t="s">
        <v>81</v>
      </c>
      <c r="H90" s="25" t="s">
        <v>49</v>
      </c>
      <c r="I90" s="26">
        <f>VLOOKUP(H90,L$3:M$75,2,FALSE)</f>
        <v>21</v>
      </c>
      <c r="J90" s="24">
        <v>5</v>
      </c>
    </row>
    <row r="91" spans="1:20" ht="15">
      <c r="A91" s="23" t="s">
        <v>394</v>
      </c>
      <c r="B91" s="23" t="s">
        <v>172</v>
      </c>
      <c r="C91" s="23" t="s">
        <v>4</v>
      </c>
      <c r="D91" s="64">
        <v>41906.85487268519</v>
      </c>
      <c r="E91" s="16" t="s">
        <v>344</v>
      </c>
      <c r="F91" s="26" t="s">
        <v>82</v>
      </c>
      <c r="G91" s="26"/>
      <c r="H91" s="25" t="s">
        <v>49</v>
      </c>
      <c r="I91" s="26">
        <f>VLOOKUP(H91,L$3:M$75,2,FALSE)</f>
        <v>21</v>
      </c>
      <c r="J91" s="24">
        <v>6</v>
      </c>
      <c r="L91" s="23"/>
      <c r="M91" s="23"/>
      <c r="N91" s="23"/>
      <c r="O91" s="23"/>
      <c r="P91" s="23"/>
      <c r="Q91" s="23"/>
      <c r="R91" s="23"/>
      <c r="S91" s="23"/>
      <c r="T91" s="23"/>
    </row>
    <row r="92" spans="1:10" ht="15">
      <c r="A92" s="23" t="s">
        <v>395</v>
      </c>
      <c r="B92" s="23" t="s">
        <v>170</v>
      </c>
      <c r="C92" s="23" t="s">
        <v>4</v>
      </c>
      <c r="D92" s="64">
        <v>41906.855358796296</v>
      </c>
      <c r="E92" s="24" t="s">
        <v>344</v>
      </c>
      <c r="F92" s="26" t="s">
        <v>82</v>
      </c>
      <c r="G92" s="26"/>
      <c r="H92" s="25" t="s">
        <v>49</v>
      </c>
      <c r="I92" s="26">
        <f>VLOOKUP(H92,L$3:M$75,2,FALSE)</f>
        <v>21</v>
      </c>
      <c r="J92" s="24">
        <v>7</v>
      </c>
    </row>
    <row r="93" spans="1:10" s="23" customFormat="1" ht="15">
      <c r="A93" s="23" t="s">
        <v>88</v>
      </c>
      <c r="B93" s="23" t="s">
        <v>89</v>
      </c>
      <c r="C93" s="23" t="s">
        <v>2</v>
      </c>
      <c r="D93" s="64">
        <v>41904.81667824074</v>
      </c>
      <c r="E93" s="16" t="s">
        <v>345</v>
      </c>
      <c r="F93" s="69"/>
      <c r="G93" s="69"/>
      <c r="H93" s="25" t="s">
        <v>49</v>
      </c>
      <c r="I93" s="26">
        <f>VLOOKUP(H93,L$3:M$75,2,FALSE)</f>
        <v>21</v>
      </c>
      <c r="J93" s="24">
        <v>8</v>
      </c>
    </row>
    <row r="94" spans="1:10" s="23" customFormat="1" ht="15">
      <c r="A94" s="23" t="s">
        <v>183</v>
      </c>
      <c r="B94" s="23" t="s">
        <v>184</v>
      </c>
      <c r="C94" s="23" t="s">
        <v>7</v>
      </c>
      <c r="D94" s="64">
        <v>41896.710324074076</v>
      </c>
      <c r="E94" s="26" t="s">
        <v>345</v>
      </c>
      <c r="F94" s="26" t="s">
        <v>303</v>
      </c>
      <c r="G94" s="26" t="s">
        <v>304</v>
      </c>
      <c r="H94" s="25" t="s">
        <v>49</v>
      </c>
      <c r="I94" s="26">
        <f>VLOOKUP(H94,L$3:M$75,2,FALSE)</f>
        <v>21</v>
      </c>
      <c r="J94" s="24">
        <v>9</v>
      </c>
    </row>
    <row r="95" spans="1:20" s="23" customFormat="1" ht="15">
      <c r="A95" s="23" t="s">
        <v>213</v>
      </c>
      <c r="B95" s="23" t="s">
        <v>214</v>
      </c>
      <c r="C95" s="23" t="s">
        <v>215</v>
      </c>
      <c r="D95" s="64">
        <v>41887.5559375</v>
      </c>
      <c r="E95" s="16" t="s">
        <v>346</v>
      </c>
      <c r="F95" s="26" t="s">
        <v>80</v>
      </c>
      <c r="G95" s="71"/>
      <c r="H95" s="25" t="s">
        <v>49</v>
      </c>
      <c r="I95" s="26">
        <f>VLOOKUP(H95,L$3:M$75,2,FALSE)</f>
        <v>21</v>
      </c>
      <c r="J95" s="25">
        <v>99</v>
      </c>
      <c r="L95"/>
      <c r="M95"/>
      <c r="N95"/>
      <c r="O95"/>
      <c r="P95"/>
      <c r="Q95"/>
      <c r="R95"/>
      <c r="S95"/>
      <c r="T95"/>
    </row>
    <row r="96" spans="1:10" ht="15">
      <c r="A96" s="23" t="s">
        <v>171</v>
      </c>
      <c r="B96" s="23" t="s">
        <v>172</v>
      </c>
      <c r="C96" s="23" t="s">
        <v>4</v>
      </c>
      <c r="D96" s="64">
        <v>41897.01409722222</v>
      </c>
      <c r="E96" s="16" t="s">
        <v>346</v>
      </c>
      <c r="F96" s="26" t="s">
        <v>82</v>
      </c>
      <c r="G96" s="26"/>
      <c r="H96" s="25" t="s">
        <v>49</v>
      </c>
      <c r="I96" s="26">
        <f>VLOOKUP(H96,L$3:M$75,2,FALSE)</f>
        <v>21</v>
      </c>
      <c r="J96" s="24">
        <v>99</v>
      </c>
    </row>
    <row r="97" spans="1:10" s="10" customFormat="1" ht="15">
      <c r="A97" s="23" t="s">
        <v>169</v>
      </c>
      <c r="B97" s="23" t="s">
        <v>170</v>
      </c>
      <c r="C97" s="23" t="s">
        <v>4</v>
      </c>
      <c r="D97" s="64">
        <v>41897.02956018518</v>
      </c>
      <c r="E97" s="24" t="s">
        <v>346</v>
      </c>
      <c r="F97" s="26" t="s">
        <v>82</v>
      </c>
      <c r="G97" s="26"/>
      <c r="H97" s="25" t="s">
        <v>49</v>
      </c>
      <c r="I97" s="26">
        <f>VLOOKUP(H97,L$3:M$75,2,FALSE)</f>
        <v>21</v>
      </c>
      <c r="J97" s="24">
        <v>99</v>
      </c>
    </row>
    <row r="98" spans="1:10" ht="15">
      <c r="A98" s="27" t="s">
        <v>119</v>
      </c>
      <c r="B98" s="27" t="s">
        <v>120</v>
      </c>
      <c r="C98" s="27" t="s">
        <v>2</v>
      </c>
      <c r="D98" s="73">
        <v>41897.48131944444</v>
      </c>
      <c r="E98" s="26" t="s">
        <v>346</v>
      </c>
      <c r="F98" s="26" t="s">
        <v>288</v>
      </c>
      <c r="G98" s="26" t="s">
        <v>81</v>
      </c>
      <c r="H98" s="25" t="s">
        <v>49</v>
      </c>
      <c r="I98" s="26">
        <f>VLOOKUP(H98,L$3:M$75,2,FALSE)</f>
        <v>21</v>
      </c>
      <c r="J98" s="24">
        <v>99</v>
      </c>
    </row>
    <row r="99" spans="1:10" ht="15">
      <c r="A99" s="23" t="s">
        <v>173</v>
      </c>
      <c r="B99" s="23" t="s">
        <v>174</v>
      </c>
      <c r="C99" s="23" t="s">
        <v>4</v>
      </c>
      <c r="D99" s="64">
        <v>41897.01201388889</v>
      </c>
      <c r="E99" s="16"/>
      <c r="F99" s="26" t="s">
        <v>78</v>
      </c>
      <c r="G99" s="26"/>
      <c r="H99" s="25" t="s">
        <v>55</v>
      </c>
      <c r="I99" s="26">
        <f>VLOOKUP(H99,L$3:M$75,2,FALSE)</f>
        <v>26</v>
      </c>
      <c r="J99" s="24">
        <v>1</v>
      </c>
    </row>
    <row r="100" spans="1:20" ht="15">
      <c r="A100" s="23" t="s">
        <v>158</v>
      </c>
      <c r="B100" s="23" t="s">
        <v>159</v>
      </c>
      <c r="C100" s="23" t="s">
        <v>75</v>
      </c>
      <c r="D100" s="64">
        <v>41897.219988425924</v>
      </c>
      <c r="E100" s="66"/>
      <c r="F100" s="26" t="s">
        <v>78</v>
      </c>
      <c r="G100" s="26"/>
      <c r="H100" s="25" t="s">
        <v>55</v>
      </c>
      <c r="I100" s="26">
        <f>VLOOKUP(H100,L$3:M$75,2,FALSE)</f>
        <v>26</v>
      </c>
      <c r="J100" s="24">
        <v>2</v>
      </c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5">
      <c r="A101" s="23" t="s">
        <v>148</v>
      </c>
      <c r="B101" s="23" t="s">
        <v>149</v>
      </c>
      <c r="C101" s="23" t="s">
        <v>75</v>
      </c>
      <c r="D101" s="64">
        <v>41897.25443287037</v>
      </c>
      <c r="E101" s="66"/>
      <c r="F101" s="26" t="s">
        <v>78</v>
      </c>
      <c r="G101" s="26"/>
      <c r="H101" s="25" t="s">
        <v>55</v>
      </c>
      <c r="I101" s="26">
        <f>VLOOKUP(H101,L$3:M$75,2,FALSE)</f>
        <v>26</v>
      </c>
      <c r="J101" s="24">
        <v>3</v>
      </c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">
      <c r="A102" s="23" t="s">
        <v>402</v>
      </c>
      <c r="B102" s="23" t="s">
        <v>190</v>
      </c>
      <c r="C102" s="23" t="s">
        <v>7</v>
      </c>
      <c r="D102" s="64">
        <v>41907.00456018518</v>
      </c>
      <c r="E102" s="16"/>
      <c r="F102" s="26" t="s">
        <v>78</v>
      </c>
      <c r="G102" s="26"/>
      <c r="H102" s="25" t="s">
        <v>55</v>
      </c>
      <c r="I102" s="26">
        <f>VLOOKUP(H102,L$3:M$75,2,FALSE)</f>
        <v>26</v>
      </c>
      <c r="J102" s="24">
        <v>4</v>
      </c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10" customFormat="1" ht="15">
      <c r="A103" s="23" t="s">
        <v>401</v>
      </c>
      <c r="B103" s="23" t="s">
        <v>188</v>
      </c>
      <c r="C103" s="23" t="s">
        <v>7</v>
      </c>
      <c r="D103" s="64">
        <v>41907.005</v>
      </c>
      <c r="E103" s="16"/>
      <c r="F103" s="26" t="s">
        <v>78</v>
      </c>
      <c r="G103" s="26"/>
      <c r="H103" s="25" t="s">
        <v>55</v>
      </c>
      <c r="I103" s="26">
        <f>VLOOKUP(H103,L$3:M$75,2,FALSE)</f>
        <v>26</v>
      </c>
      <c r="J103" s="24">
        <v>5</v>
      </c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">
      <c r="A104" s="27" t="s">
        <v>110</v>
      </c>
      <c r="B104" s="27" t="s">
        <v>111</v>
      </c>
      <c r="C104" s="27" t="s">
        <v>84</v>
      </c>
      <c r="D104" s="64">
        <v>41897.57542824074</v>
      </c>
      <c r="E104" s="16"/>
      <c r="F104" s="26" t="s">
        <v>296</v>
      </c>
      <c r="G104" s="26"/>
      <c r="H104" s="25" t="s">
        <v>55</v>
      </c>
      <c r="I104" s="26">
        <f>VLOOKUP(H104,L$3:M$75,2,FALSE)</f>
        <v>26</v>
      </c>
      <c r="J104" s="24">
        <v>6</v>
      </c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10" s="10" customFormat="1" ht="15">
      <c r="A105" s="23" t="s">
        <v>90</v>
      </c>
      <c r="B105" s="23" t="s">
        <v>91</v>
      </c>
      <c r="C105" s="23" t="s">
        <v>2</v>
      </c>
      <c r="D105" s="64">
        <v>41904.82388888889</v>
      </c>
      <c r="E105" s="16"/>
      <c r="F105" s="69" t="s">
        <v>296</v>
      </c>
      <c r="G105" s="69"/>
      <c r="H105" s="25" t="s">
        <v>55</v>
      </c>
      <c r="I105" s="26">
        <f>VLOOKUP(H105,L$3:M$75,2,FALSE)</f>
        <v>26</v>
      </c>
      <c r="J105" s="24">
        <v>7</v>
      </c>
    </row>
    <row r="106" spans="1:20" ht="15">
      <c r="A106" s="23" t="s">
        <v>408</v>
      </c>
      <c r="B106" s="23" t="s">
        <v>186</v>
      </c>
      <c r="C106" s="23" t="s">
        <v>7</v>
      </c>
      <c r="D106" s="64">
        <v>41906.833969907406</v>
      </c>
      <c r="E106" s="24"/>
      <c r="F106" s="26" t="s">
        <v>296</v>
      </c>
      <c r="G106" s="26"/>
      <c r="H106" s="25" t="s">
        <v>55</v>
      </c>
      <c r="I106" s="26">
        <f>VLOOKUP(H106,L$3:M$75,2,FALSE)</f>
        <v>26</v>
      </c>
      <c r="J106" s="24">
        <v>8</v>
      </c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10" s="10" customFormat="1" ht="15">
      <c r="A107" s="23" t="s">
        <v>352</v>
      </c>
      <c r="B107" s="23" t="s">
        <v>192</v>
      </c>
      <c r="C107" s="23" t="s">
        <v>193</v>
      </c>
      <c r="D107" s="64">
        <v>41905.11840277778</v>
      </c>
      <c r="E107" s="16"/>
      <c r="F107" s="26" t="s">
        <v>303</v>
      </c>
      <c r="G107" s="26" t="s">
        <v>307</v>
      </c>
      <c r="H107" s="25" t="s">
        <v>56</v>
      </c>
      <c r="I107" s="26">
        <f>VLOOKUP(H107,L$3:M$75,2,FALSE)</f>
        <v>27</v>
      </c>
      <c r="J107" s="24">
        <v>1</v>
      </c>
    </row>
    <row r="108" spans="1:20" ht="15">
      <c r="A108" s="23" t="s">
        <v>194</v>
      </c>
      <c r="B108" s="23" t="s">
        <v>195</v>
      </c>
      <c r="C108" s="23" t="s">
        <v>83</v>
      </c>
      <c r="D108" s="64">
        <v>41896.938784722224</v>
      </c>
      <c r="E108" s="16"/>
      <c r="F108" s="26" t="s">
        <v>303</v>
      </c>
      <c r="G108" s="26" t="s">
        <v>307</v>
      </c>
      <c r="H108" s="25" t="s">
        <v>56</v>
      </c>
      <c r="I108" s="26">
        <f>VLOOKUP(H108,L$3:M$75,2,FALSE)</f>
        <v>27</v>
      </c>
      <c r="J108" s="24">
        <v>2</v>
      </c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10" s="10" customFormat="1" ht="15">
      <c r="A109" s="23" t="s">
        <v>112</v>
      </c>
      <c r="B109" s="23" t="s">
        <v>113</v>
      </c>
      <c r="C109" s="23" t="s">
        <v>84</v>
      </c>
      <c r="D109" s="64">
        <v>41897.57475694444</v>
      </c>
      <c r="E109" s="16"/>
      <c r="F109" s="26" t="s">
        <v>303</v>
      </c>
      <c r="G109" s="26" t="s">
        <v>307</v>
      </c>
      <c r="H109" s="25" t="s">
        <v>56</v>
      </c>
      <c r="I109" s="26">
        <f>VLOOKUP(H109,L$3:M$75,2,FALSE)</f>
        <v>27</v>
      </c>
      <c r="J109" s="24">
        <v>3</v>
      </c>
    </row>
    <row r="110" spans="1:20" ht="15">
      <c r="A110" s="27" t="s">
        <v>108</v>
      </c>
      <c r="B110" s="27" t="s">
        <v>109</v>
      </c>
      <c r="C110" s="27" t="s">
        <v>4</v>
      </c>
      <c r="D110" s="64">
        <v>41897.61163194444</v>
      </c>
      <c r="E110" s="16"/>
      <c r="F110" s="26" t="s">
        <v>303</v>
      </c>
      <c r="G110" s="26" t="s">
        <v>305</v>
      </c>
      <c r="H110" s="25" t="s">
        <v>56</v>
      </c>
      <c r="I110" s="26">
        <f>VLOOKUP(H110,L$3:M$75,2,FALSE)</f>
        <v>27</v>
      </c>
      <c r="J110" s="24">
        <v>4</v>
      </c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 s="23" t="s">
        <v>102</v>
      </c>
      <c r="B111" s="23" t="s">
        <v>103</v>
      </c>
      <c r="C111" s="23" t="s">
        <v>5</v>
      </c>
      <c r="D111" s="64">
        <v>41897.64891203704</v>
      </c>
      <c r="E111" s="16"/>
      <c r="F111" s="26" t="s">
        <v>303</v>
      </c>
      <c r="G111" s="26" t="s">
        <v>435</v>
      </c>
      <c r="H111" s="25" t="s">
        <v>56</v>
      </c>
      <c r="I111" s="26">
        <f>VLOOKUP(H111,L$3:M$75,2,FALSE)</f>
        <v>27</v>
      </c>
      <c r="J111" s="24">
        <v>5</v>
      </c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s="10" customFormat="1" ht="15">
      <c r="A112" s="23" t="s">
        <v>141</v>
      </c>
      <c r="B112" s="23" t="s">
        <v>142</v>
      </c>
      <c r="C112" s="23" t="s">
        <v>143</v>
      </c>
      <c r="D112" s="64">
        <v>41897.33259259259</v>
      </c>
      <c r="E112" s="24"/>
      <c r="F112" s="26" t="s">
        <v>80</v>
      </c>
      <c r="G112" s="26"/>
      <c r="H112" s="25" t="s">
        <v>57</v>
      </c>
      <c r="I112" s="26">
        <f>VLOOKUP(H112,L$3:M$75,2,FALSE)</f>
        <v>28</v>
      </c>
      <c r="J112" s="24">
        <v>2</v>
      </c>
      <c r="L112"/>
      <c r="M112"/>
      <c r="N112"/>
      <c r="O112"/>
      <c r="P112"/>
      <c r="Q112"/>
      <c r="R112"/>
      <c r="S112"/>
      <c r="T112"/>
    </row>
    <row r="113" spans="1:20" ht="15">
      <c r="A113" s="23" t="s">
        <v>405</v>
      </c>
      <c r="B113" s="23" t="s">
        <v>178</v>
      </c>
      <c r="C113" s="23" t="s">
        <v>7</v>
      </c>
      <c r="D113" s="64">
        <v>41906.73334490741</v>
      </c>
      <c r="E113" s="16"/>
      <c r="F113" s="26" t="s">
        <v>287</v>
      </c>
      <c r="G113" s="26"/>
      <c r="H113" s="25" t="s">
        <v>57</v>
      </c>
      <c r="I113" s="26">
        <f>VLOOKUP(H113,L$3:M$75,2,FALSE)</f>
        <v>28</v>
      </c>
      <c r="J113" s="25">
        <v>3</v>
      </c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10" s="23" customFormat="1" ht="15">
      <c r="A114" s="23" t="s">
        <v>399</v>
      </c>
      <c r="B114" s="23" t="s">
        <v>157</v>
      </c>
      <c r="C114" s="23" t="s">
        <v>2</v>
      </c>
      <c r="D114" s="64">
        <v>41907.044120370374</v>
      </c>
      <c r="E114" s="74"/>
      <c r="F114" s="26" t="s">
        <v>288</v>
      </c>
      <c r="G114" s="26" t="s">
        <v>79</v>
      </c>
      <c r="H114" s="25" t="s">
        <v>57</v>
      </c>
      <c r="I114" s="26">
        <f>VLOOKUP(H114,L$3:M$75,2,FALSE)</f>
        <v>28</v>
      </c>
      <c r="J114" s="25">
        <v>4</v>
      </c>
    </row>
    <row r="115" spans="1:20" ht="15">
      <c r="A115" s="23" t="s">
        <v>400</v>
      </c>
      <c r="B115" s="23" t="s">
        <v>153</v>
      </c>
      <c r="C115" s="23" t="s">
        <v>2</v>
      </c>
      <c r="D115" s="64">
        <v>41906.75016203704</v>
      </c>
      <c r="E115" s="16"/>
      <c r="F115" s="26" t="s">
        <v>288</v>
      </c>
      <c r="G115" s="26"/>
      <c r="H115" s="25" t="s">
        <v>57</v>
      </c>
      <c r="I115" s="26">
        <f>VLOOKUP(H115,L$3:M$75,2,FALSE)</f>
        <v>28</v>
      </c>
      <c r="J115" s="24">
        <v>5</v>
      </c>
      <c r="L115" s="6"/>
      <c r="M115" s="6"/>
      <c r="N115" s="6"/>
      <c r="O115" s="6"/>
      <c r="P115" s="6"/>
      <c r="Q115" s="6"/>
      <c r="R115" s="6"/>
      <c r="S115" s="6"/>
      <c r="T115" s="6"/>
    </row>
    <row r="116" spans="1:10" ht="15">
      <c r="A116" s="23" t="s">
        <v>146</v>
      </c>
      <c r="B116" s="23" t="s">
        <v>147</v>
      </c>
      <c r="C116" s="23" t="s">
        <v>2</v>
      </c>
      <c r="D116" s="64">
        <v>41897.375914351855</v>
      </c>
      <c r="E116" s="16"/>
      <c r="F116" s="26" t="s">
        <v>303</v>
      </c>
      <c r="G116" s="26" t="s">
        <v>306</v>
      </c>
      <c r="H116" s="25" t="s">
        <v>57</v>
      </c>
      <c r="I116" s="26">
        <f>VLOOKUP(H116,L$3:M$75,2,FALSE)</f>
        <v>28</v>
      </c>
      <c r="J116" s="24">
        <v>6</v>
      </c>
    </row>
    <row r="117" spans="1:10" ht="15">
      <c r="A117" s="23" t="s">
        <v>396</v>
      </c>
      <c r="B117" s="23" t="s">
        <v>135</v>
      </c>
      <c r="C117" s="23" t="s">
        <v>65</v>
      </c>
      <c r="D117" s="64">
        <v>41907.00079861111</v>
      </c>
      <c r="E117" s="24"/>
      <c r="F117" s="26" t="s">
        <v>292</v>
      </c>
      <c r="G117" s="26"/>
      <c r="H117" s="25" t="s">
        <v>57</v>
      </c>
      <c r="I117" s="26">
        <f>VLOOKUP(H117,L$3:M$75,2,FALSE)</f>
        <v>28</v>
      </c>
      <c r="J117" s="24">
        <v>6</v>
      </c>
    </row>
    <row r="118" spans="1:10" s="10" customFormat="1" ht="15">
      <c r="A118" s="23" t="s">
        <v>144</v>
      </c>
      <c r="B118" s="23" t="s">
        <v>145</v>
      </c>
      <c r="C118" s="23" t="s">
        <v>2</v>
      </c>
      <c r="D118" s="64">
        <v>41897.37614583333</v>
      </c>
      <c r="E118" s="16"/>
      <c r="F118" s="26" t="s">
        <v>303</v>
      </c>
      <c r="G118" s="26" t="s">
        <v>306</v>
      </c>
      <c r="H118" s="25" t="s">
        <v>57</v>
      </c>
      <c r="I118" s="26">
        <f>VLOOKUP(H118,L$3:M$75,2,FALSE)</f>
        <v>28</v>
      </c>
      <c r="J118" s="24">
        <v>7</v>
      </c>
    </row>
    <row r="119" spans="1:20" ht="15">
      <c r="A119" s="23" t="s">
        <v>434</v>
      </c>
      <c r="B119" s="23" t="s">
        <v>89</v>
      </c>
      <c r="C119" s="23" t="s">
        <v>2</v>
      </c>
      <c r="D119" s="64">
        <v>41907.60450231482</v>
      </c>
      <c r="E119" s="16"/>
      <c r="F119" s="69"/>
      <c r="G119" s="69"/>
      <c r="H119" s="25" t="s">
        <v>57</v>
      </c>
      <c r="I119" s="26">
        <f>VLOOKUP(H119,L$3:M$75,2,FALSE)</f>
        <v>28</v>
      </c>
      <c r="J119" s="24">
        <v>9</v>
      </c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5">
      <c r="A120" s="23"/>
      <c r="B120" s="23"/>
      <c r="C120" s="23"/>
      <c r="D120" s="64"/>
      <c r="E120" s="24"/>
      <c r="F120" s="26"/>
      <c r="G120" s="26"/>
      <c r="H120" s="25"/>
      <c r="I120" s="26"/>
      <c r="J120" s="24"/>
      <c r="L120" s="6"/>
      <c r="M120" s="6"/>
      <c r="N120" s="6"/>
      <c r="O120" s="6"/>
      <c r="P120" s="6"/>
      <c r="Q120" s="6"/>
      <c r="R120" s="6"/>
      <c r="S120" s="6"/>
      <c r="T120" s="6"/>
    </row>
    <row r="121" spans="1:20" s="10" customFormat="1" ht="15">
      <c r="A121" s="23"/>
      <c r="B121" s="23"/>
      <c r="C121" s="23"/>
      <c r="D121" s="64"/>
      <c r="E121" s="16"/>
      <c r="F121" s="26"/>
      <c r="G121" s="26"/>
      <c r="H121" s="25"/>
      <c r="I121" s="26"/>
      <c r="J121" s="24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">
      <c r="A122" s="23"/>
      <c r="B122" s="23"/>
      <c r="C122" s="23"/>
      <c r="D122" s="64"/>
      <c r="E122" s="16"/>
      <c r="F122" s="26"/>
      <c r="G122" s="26"/>
      <c r="H122" s="25"/>
      <c r="I122" s="26"/>
      <c r="J122" s="24"/>
      <c r="L122" s="6"/>
      <c r="M122" s="6"/>
      <c r="N122" s="6"/>
      <c r="O122" s="6"/>
      <c r="P122" s="6"/>
      <c r="Q122" s="6"/>
      <c r="R122" s="6"/>
      <c r="S122" s="6"/>
      <c r="T122" s="6"/>
    </row>
    <row r="123" spans="1:20" s="10" customFormat="1" ht="15">
      <c r="A123" s="23"/>
      <c r="B123" s="23"/>
      <c r="C123" s="23"/>
      <c r="D123" s="64"/>
      <c r="E123" s="16"/>
      <c r="F123" s="26"/>
      <c r="G123" s="26"/>
      <c r="H123" s="25"/>
      <c r="I123" s="26"/>
      <c r="J123" s="25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">
      <c r="A124" s="23"/>
      <c r="B124" s="23"/>
      <c r="C124" s="23"/>
      <c r="D124" s="64"/>
      <c r="E124" s="16"/>
      <c r="F124" s="26"/>
      <c r="G124" s="26"/>
      <c r="H124" s="25"/>
      <c r="I124" s="26"/>
      <c r="J124" s="25"/>
      <c r="L124" s="6"/>
      <c r="M124" s="6"/>
      <c r="N124" s="6"/>
      <c r="O124" s="6"/>
      <c r="P124" s="6"/>
      <c r="Q124" s="6"/>
      <c r="R124" s="6"/>
      <c r="S124" s="6"/>
      <c r="T124" s="6"/>
    </row>
    <row r="125" spans="1:10" ht="15">
      <c r="A125" s="23"/>
      <c r="B125" s="23"/>
      <c r="C125" s="23"/>
      <c r="D125" s="64"/>
      <c r="E125" s="16"/>
      <c r="F125" s="26"/>
      <c r="G125" s="26"/>
      <c r="H125" s="25"/>
      <c r="I125" s="26"/>
      <c r="J125" s="25"/>
    </row>
    <row r="126" spans="1:10" ht="15">
      <c r="A126" s="23"/>
      <c r="B126" s="23"/>
      <c r="C126" s="23"/>
      <c r="D126" s="64"/>
      <c r="E126" s="16"/>
      <c r="F126" s="26"/>
      <c r="G126" s="26"/>
      <c r="H126" s="25"/>
      <c r="I126" s="26"/>
      <c r="J126" s="24"/>
    </row>
    <row r="127" spans="1:10" ht="15">
      <c r="A127" s="23"/>
      <c r="B127" s="23"/>
      <c r="C127" s="23"/>
      <c r="D127" s="64"/>
      <c r="E127" s="16"/>
      <c r="F127" s="26"/>
      <c r="G127" s="26"/>
      <c r="H127" s="25"/>
      <c r="I127" s="26"/>
      <c r="J127" s="25"/>
    </row>
    <row r="128" spans="1:10" ht="15">
      <c r="A128" s="23"/>
      <c r="B128" s="23"/>
      <c r="C128" s="23"/>
      <c r="D128" s="64"/>
      <c r="E128" s="24"/>
      <c r="F128" s="26"/>
      <c r="G128" s="26"/>
      <c r="H128" s="25"/>
      <c r="I128" s="26"/>
      <c r="J128" s="25"/>
    </row>
    <row r="129" spans="1:10" ht="15">
      <c r="A129" s="23"/>
      <c r="B129" s="23"/>
      <c r="C129" s="23"/>
      <c r="D129" s="64"/>
      <c r="E129" s="16"/>
      <c r="F129" s="26"/>
      <c r="G129" s="26"/>
      <c r="H129" s="25"/>
      <c r="I129" s="26"/>
      <c r="J129" s="24"/>
    </row>
    <row r="130" spans="1:10" ht="15">
      <c r="A130" s="23"/>
      <c r="B130" s="23"/>
      <c r="C130" s="23"/>
      <c r="D130" s="64"/>
      <c r="E130" s="16"/>
      <c r="F130" s="26"/>
      <c r="G130" s="26"/>
      <c r="H130" s="25"/>
      <c r="I130" s="26"/>
      <c r="J130" s="25"/>
    </row>
    <row r="131" spans="1:10" ht="15">
      <c r="A131" s="23"/>
      <c r="B131" s="23"/>
      <c r="C131" s="23"/>
      <c r="D131" s="64"/>
      <c r="E131" s="16"/>
      <c r="F131" s="26"/>
      <c r="G131" s="26"/>
      <c r="H131" s="25"/>
      <c r="I131" s="26"/>
      <c r="J131" s="25"/>
    </row>
    <row r="132" spans="1:10" ht="15">
      <c r="A132" s="23"/>
      <c r="B132" s="23"/>
      <c r="C132" s="23"/>
      <c r="D132" s="64"/>
      <c r="E132" s="16"/>
      <c r="F132" s="26"/>
      <c r="G132" s="26"/>
      <c r="H132" s="24"/>
      <c r="I132" s="26"/>
      <c r="J132" s="25"/>
    </row>
    <row r="133" spans="1:10" ht="15">
      <c r="A133" s="23"/>
      <c r="B133" s="23"/>
      <c r="C133" s="23"/>
      <c r="D133" s="64"/>
      <c r="E133" s="16"/>
      <c r="F133" s="26"/>
      <c r="G133" s="26"/>
      <c r="H133" s="24"/>
      <c r="I133" s="26"/>
      <c r="J133" s="25"/>
    </row>
    <row r="134" spans="1:10" ht="15">
      <c r="A134" s="23"/>
      <c r="B134" s="23"/>
      <c r="C134" s="23"/>
      <c r="D134" s="64"/>
      <c r="E134" s="16"/>
      <c r="F134" s="26"/>
      <c r="G134" s="26"/>
      <c r="H134" s="24"/>
      <c r="I134" s="26"/>
      <c r="J134" s="25"/>
    </row>
    <row r="135" spans="1:10" ht="15">
      <c r="A135" s="23"/>
      <c r="B135" s="23"/>
      <c r="C135" s="23"/>
      <c r="D135" s="64"/>
      <c r="E135" s="16"/>
      <c r="F135" s="26"/>
      <c r="G135" s="26"/>
      <c r="H135" s="24"/>
      <c r="I135" s="26"/>
      <c r="J135" s="25"/>
    </row>
    <row r="136" spans="1:10" ht="15">
      <c r="A136" s="23"/>
      <c r="B136" s="23"/>
      <c r="C136" s="23"/>
      <c r="D136" s="64"/>
      <c r="E136" s="24"/>
      <c r="F136" s="26"/>
      <c r="G136" s="26"/>
      <c r="H136" s="24"/>
      <c r="I136" s="26"/>
      <c r="J136" s="24"/>
    </row>
    <row r="137" spans="1:10" ht="15">
      <c r="A137" s="23"/>
      <c r="B137" s="23"/>
      <c r="C137" s="23"/>
      <c r="D137" s="64"/>
      <c r="E137" s="16"/>
      <c r="F137" s="26"/>
      <c r="G137" s="26"/>
      <c r="H137" s="24"/>
      <c r="I137" s="26"/>
      <c r="J137" s="25"/>
    </row>
    <row r="138" spans="1:10" ht="15">
      <c r="A138" s="23"/>
      <c r="B138" s="23"/>
      <c r="C138" s="23"/>
      <c r="D138" s="64"/>
      <c r="E138" s="16"/>
      <c r="F138" s="26"/>
      <c r="G138" s="26"/>
      <c r="H138" s="24"/>
      <c r="I138" s="26"/>
      <c r="J138" s="25"/>
    </row>
    <row r="139" spans="1:10" ht="15">
      <c r="A139" s="23"/>
      <c r="B139" s="23"/>
      <c r="C139" s="23"/>
      <c r="D139" s="64"/>
      <c r="E139" s="16"/>
      <c r="F139" s="26"/>
      <c r="G139" s="26"/>
      <c r="H139" s="24"/>
      <c r="I139" s="26"/>
      <c r="J139" s="25"/>
    </row>
    <row r="140" spans="1:10" ht="15">
      <c r="A140" s="23"/>
      <c r="B140" s="23"/>
      <c r="C140" s="23"/>
      <c r="D140" s="64"/>
      <c r="E140" s="24"/>
      <c r="F140" s="26"/>
      <c r="G140" s="26"/>
      <c r="H140" s="24"/>
      <c r="I140" s="26"/>
      <c r="J140" s="24"/>
    </row>
    <row r="141" spans="1:10" ht="15">
      <c r="A141" s="23"/>
      <c r="B141" s="23"/>
      <c r="C141" s="23"/>
      <c r="D141" s="64"/>
      <c r="E141" s="24"/>
      <c r="F141" s="26"/>
      <c r="G141" s="26"/>
      <c r="H141" s="24"/>
      <c r="I141" s="26"/>
      <c r="J141" s="24"/>
    </row>
    <row r="142" spans="1:10" ht="15">
      <c r="A142" s="23"/>
      <c r="B142" s="23"/>
      <c r="C142" s="23"/>
      <c r="D142" s="64"/>
      <c r="E142" s="16"/>
      <c r="F142" s="26"/>
      <c r="G142" s="26"/>
      <c r="H142" s="25"/>
      <c r="I142" s="26"/>
      <c r="J142" s="25"/>
    </row>
    <row r="143" spans="1:10" ht="15">
      <c r="A143" s="23"/>
      <c r="B143" s="23"/>
      <c r="C143" s="23"/>
      <c r="D143" s="64"/>
      <c r="E143" s="16"/>
      <c r="F143" s="26"/>
      <c r="G143" s="26"/>
      <c r="H143" s="25"/>
      <c r="I143" s="26"/>
      <c r="J143" s="25"/>
    </row>
    <row r="144" spans="1:10" ht="15">
      <c r="A144" s="23"/>
      <c r="B144" s="23"/>
      <c r="C144" s="23"/>
      <c r="E144" s="16"/>
      <c r="F144" s="26"/>
      <c r="G144" s="26"/>
      <c r="H144" s="25"/>
      <c r="I144" s="26"/>
      <c r="J144" s="25"/>
    </row>
    <row r="145" spans="1:10" ht="15">
      <c r="A145" s="23"/>
      <c r="B145" s="23"/>
      <c r="C145" s="23"/>
      <c r="D145" s="64"/>
      <c r="E145" s="16"/>
      <c r="F145" s="26"/>
      <c r="G145" s="26"/>
      <c r="H145" s="25"/>
      <c r="I145" s="26"/>
      <c r="J145" s="25"/>
    </row>
    <row r="146" spans="1:10" ht="15">
      <c r="A146" s="23"/>
      <c r="B146" s="23"/>
      <c r="C146" s="23"/>
      <c r="D146" s="64"/>
      <c r="E146" s="16"/>
      <c r="F146" s="26"/>
      <c r="G146" s="26"/>
      <c r="H146" s="25"/>
      <c r="I146" s="26"/>
      <c r="J146" s="25"/>
    </row>
    <row r="147" spans="1:10" ht="15">
      <c r="A147" s="23"/>
      <c r="B147" s="23"/>
      <c r="C147" s="23"/>
      <c r="D147" s="64"/>
      <c r="E147" s="16"/>
      <c r="F147" s="26"/>
      <c r="G147" s="26"/>
      <c r="H147" s="25"/>
      <c r="I147" s="26"/>
      <c r="J147" s="25"/>
    </row>
    <row r="148" spans="1:10" ht="15">
      <c r="A148" s="23"/>
      <c r="B148" s="23"/>
      <c r="C148" s="23"/>
      <c r="D148" s="64"/>
      <c r="E148" s="16"/>
      <c r="F148" s="26"/>
      <c r="G148" s="26"/>
      <c r="H148" s="25"/>
      <c r="I148" s="26"/>
      <c r="J148" s="24"/>
    </row>
    <row r="149" spans="1:10" ht="15">
      <c r="A149" s="23"/>
      <c r="B149" s="23"/>
      <c r="C149" s="23"/>
      <c r="D149" s="64"/>
      <c r="E149" s="24"/>
      <c r="F149" s="26"/>
      <c r="G149" s="26"/>
      <c r="H149" s="25"/>
      <c r="I149" s="26"/>
      <c r="J149" s="24"/>
    </row>
    <row r="150" spans="1:10" ht="15">
      <c r="A150" s="23"/>
      <c r="B150" s="23"/>
      <c r="C150" s="23"/>
      <c r="D150" s="64"/>
      <c r="E150" s="24"/>
      <c r="F150" s="26"/>
      <c r="G150" s="26"/>
      <c r="H150" s="25"/>
      <c r="I150" s="26"/>
      <c r="J150" s="24"/>
    </row>
    <row r="151" spans="1:10" ht="15">
      <c r="A151" s="23"/>
      <c r="B151" s="23"/>
      <c r="C151" s="23"/>
      <c r="D151" s="64"/>
      <c r="E151" s="16"/>
      <c r="F151" s="26"/>
      <c r="G151" s="26"/>
      <c r="H151" s="25"/>
      <c r="I151" s="26"/>
      <c r="J151" s="24"/>
    </row>
    <row r="152" spans="1:10" ht="15">
      <c r="A152" s="23"/>
      <c r="B152" s="23"/>
      <c r="C152" s="23"/>
      <c r="D152" s="64"/>
      <c r="E152" s="16"/>
      <c r="F152" s="26"/>
      <c r="G152" s="26"/>
      <c r="H152" s="24"/>
      <c r="I152" s="26"/>
      <c r="J152" s="24"/>
    </row>
    <row r="153" spans="1:10" ht="15">
      <c r="A153" s="23"/>
      <c r="B153" s="23"/>
      <c r="C153" s="23"/>
      <c r="D153" s="64"/>
      <c r="E153" s="24"/>
      <c r="F153" s="26"/>
      <c r="G153" s="26"/>
      <c r="H153" s="24"/>
      <c r="I153" s="26"/>
      <c r="J153" s="24"/>
    </row>
    <row r="154" spans="1:10" ht="15">
      <c r="A154" s="23"/>
      <c r="B154" s="23"/>
      <c r="C154" s="23"/>
      <c r="D154" s="64"/>
      <c r="E154" s="16"/>
      <c r="F154" s="26"/>
      <c r="G154" s="26"/>
      <c r="H154" s="24"/>
      <c r="I154" s="26"/>
      <c r="J154" s="24"/>
    </row>
    <row r="155" spans="1:10" ht="15">
      <c r="A155" s="23"/>
      <c r="B155" s="23"/>
      <c r="C155" s="23"/>
      <c r="D155" s="64"/>
      <c r="E155" s="16"/>
      <c r="F155" s="26"/>
      <c r="G155" s="26"/>
      <c r="H155" s="24"/>
      <c r="I155" s="26"/>
      <c r="J155" s="24"/>
    </row>
    <row r="156" spans="1:10" ht="15">
      <c r="A156" s="23"/>
      <c r="B156" s="23"/>
      <c r="C156" s="23"/>
      <c r="D156" s="64"/>
      <c r="E156" s="16"/>
      <c r="F156" s="26"/>
      <c r="G156" s="26"/>
      <c r="H156" s="24"/>
      <c r="I156" s="26"/>
      <c r="J156" s="24"/>
    </row>
    <row r="157" spans="1:10" ht="15">
      <c r="A157" s="23"/>
      <c r="B157" s="23"/>
      <c r="C157" s="23"/>
      <c r="D157" s="64"/>
      <c r="E157" s="16"/>
      <c r="F157" s="26"/>
      <c r="G157" s="26"/>
      <c r="H157" s="24"/>
      <c r="I157" s="26"/>
      <c r="J157" s="24"/>
    </row>
    <row r="158" spans="1:10" ht="15">
      <c r="A158" s="23"/>
      <c r="B158" s="23"/>
      <c r="C158" s="23"/>
      <c r="D158" s="64"/>
      <c r="E158" s="16"/>
      <c r="F158" s="26"/>
      <c r="G158" s="26"/>
      <c r="H158" s="24"/>
      <c r="I158" s="26"/>
      <c r="J158" s="24"/>
    </row>
    <row r="159" spans="1:10" ht="15">
      <c r="A159" s="23"/>
      <c r="B159" s="23"/>
      <c r="C159" s="23"/>
      <c r="D159" s="64"/>
      <c r="E159" s="16"/>
      <c r="F159" s="26"/>
      <c r="G159" s="26"/>
      <c r="H159" s="24"/>
      <c r="I159" s="26"/>
      <c r="J159" s="24"/>
    </row>
    <row r="160" spans="1:10" ht="15">
      <c r="A160" s="23"/>
      <c r="B160" s="23"/>
      <c r="C160" s="23"/>
      <c r="D160" s="64"/>
      <c r="E160" s="16"/>
      <c r="F160" s="26"/>
      <c r="G160" s="26"/>
      <c r="H160" s="24"/>
      <c r="I160" s="26"/>
      <c r="J160" s="24"/>
    </row>
    <row r="161" spans="1:10" ht="15">
      <c r="A161" s="23"/>
      <c r="B161" s="23"/>
      <c r="C161" s="23"/>
      <c r="D161" s="64"/>
      <c r="E161" s="16"/>
      <c r="F161" s="26"/>
      <c r="G161" s="26"/>
      <c r="H161" s="24"/>
      <c r="I161" s="26"/>
      <c r="J161" s="24"/>
    </row>
    <row r="162" spans="1:10" ht="15">
      <c r="A162" s="23"/>
      <c r="B162" s="23"/>
      <c r="C162" s="23"/>
      <c r="D162" s="64"/>
      <c r="E162" s="16"/>
      <c r="F162" s="26"/>
      <c r="G162" s="26"/>
      <c r="H162" s="24"/>
      <c r="I162" s="26"/>
      <c r="J162" s="24"/>
    </row>
    <row r="163" spans="1:10" ht="15">
      <c r="A163" s="23"/>
      <c r="B163" s="23"/>
      <c r="C163" s="23"/>
      <c r="D163" s="64"/>
      <c r="E163" s="24"/>
      <c r="F163" s="26"/>
      <c r="G163" s="26"/>
      <c r="H163" s="24"/>
      <c r="I163" s="26"/>
      <c r="J163" s="24"/>
    </row>
    <row r="164" spans="1:10" ht="15">
      <c r="A164" s="23"/>
      <c r="B164" s="23"/>
      <c r="C164" s="23"/>
      <c r="D164" s="64"/>
      <c r="E164" s="16"/>
      <c r="F164" s="26"/>
      <c r="G164" s="26"/>
      <c r="H164" s="24"/>
      <c r="I164" s="26"/>
      <c r="J164" s="24"/>
    </row>
    <row r="165" spans="1:10" ht="15">
      <c r="A165" s="23"/>
      <c r="B165" s="23"/>
      <c r="C165" s="23"/>
      <c r="D165" s="64"/>
      <c r="E165" s="16"/>
      <c r="F165" s="26"/>
      <c r="G165" s="26"/>
      <c r="H165" s="24"/>
      <c r="I165" s="26"/>
      <c r="J165" s="24"/>
    </row>
    <row r="166" spans="1:10" ht="15">
      <c r="A166" s="23"/>
      <c r="B166" s="23"/>
      <c r="C166" s="23"/>
      <c r="D166" s="64"/>
      <c r="E166" s="24"/>
      <c r="F166" s="26"/>
      <c r="G166" s="26"/>
      <c r="H166" s="24"/>
      <c r="I166" s="26"/>
      <c r="J166" s="24"/>
    </row>
    <row r="167" spans="1:10" ht="15">
      <c r="A167" s="23"/>
      <c r="B167" s="23"/>
      <c r="C167" s="23"/>
      <c r="D167" s="64"/>
      <c r="E167" s="24"/>
      <c r="F167" s="26"/>
      <c r="G167" s="26"/>
      <c r="H167" s="24"/>
      <c r="I167" s="26"/>
      <c r="J167" s="24"/>
    </row>
    <row r="168" spans="1:10" ht="15">
      <c r="A168" s="23"/>
      <c r="B168" s="23"/>
      <c r="C168" s="23"/>
      <c r="D168" s="64"/>
      <c r="E168" s="16"/>
      <c r="F168" s="26"/>
      <c r="G168" s="26"/>
      <c r="H168" s="24"/>
      <c r="I168" s="26"/>
      <c r="J168" s="24"/>
    </row>
    <row r="169" spans="1:10" ht="15">
      <c r="A169" s="23"/>
      <c r="B169" s="23"/>
      <c r="C169" s="23"/>
      <c r="D169" s="64"/>
      <c r="E169" s="16"/>
      <c r="F169" s="26"/>
      <c r="G169" s="26"/>
      <c r="H169" s="24"/>
      <c r="I169" s="26"/>
      <c r="J169" s="24"/>
    </row>
    <row r="170" spans="1:10" ht="15">
      <c r="A170" s="23"/>
      <c r="B170" s="23"/>
      <c r="C170" s="23"/>
      <c r="D170" s="64"/>
      <c r="E170" s="16"/>
      <c r="F170" s="26"/>
      <c r="G170" s="26"/>
      <c r="H170" s="24"/>
      <c r="I170" s="26"/>
      <c r="J170" s="24"/>
    </row>
    <row r="171" spans="1:10" ht="15">
      <c r="A171" s="23"/>
      <c r="B171" s="23"/>
      <c r="C171" s="23"/>
      <c r="D171" s="64"/>
      <c r="E171" s="16"/>
      <c r="F171" s="26"/>
      <c r="G171" s="26"/>
      <c r="H171" s="24"/>
      <c r="I171" s="26"/>
      <c r="J171" s="24"/>
    </row>
    <row r="172" spans="1:10" ht="15">
      <c r="A172" s="23"/>
      <c r="B172" s="23"/>
      <c r="C172" s="23"/>
      <c r="D172" s="64"/>
      <c r="E172" s="16"/>
      <c r="F172" s="26"/>
      <c r="G172" s="26"/>
      <c r="H172" s="25"/>
      <c r="I172" s="26"/>
      <c r="J172" s="24"/>
    </row>
    <row r="173" spans="1:10" ht="15">
      <c r="A173" s="23"/>
      <c r="B173" s="23"/>
      <c r="C173" s="23"/>
      <c r="D173" s="64"/>
      <c r="E173" s="16"/>
      <c r="F173" s="4"/>
      <c r="G173" s="4"/>
      <c r="H173" s="25"/>
      <c r="I173" s="26"/>
      <c r="J173" s="24"/>
    </row>
    <row r="174" spans="1:10" ht="15">
      <c r="A174" s="23"/>
      <c r="B174" s="23"/>
      <c r="C174" s="23"/>
      <c r="D174" s="64"/>
      <c r="E174" s="16"/>
      <c r="F174" s="4"/>
      <c r="G174" s="26"/>
      <c r="H174" s="25"/>
      <c r="I174" s="26"/>
      <c r="J174" s="24"/>
    </row>
    <row r="175" spans="1:10" ht="15">
      <c r="A175" s="23"/>
      <c r="B175" s="23"/>
      <c r="C175" s="23"/>
      <c r="D175" s="64"/>
      <c r="E175" s="16"/>
      <c r="F175" s="26"/>
      <c r="G175" s="26"/>
      <c r="H175" s="25"/>
      <c r="I175" s="26"/>
      <c r="J175" s="24"/>
    </row>
    <row r="176" spans="1:10" ht="15">
      <c r="A176" s="23"/>
      <c r="B176" s="23"/>
      <c r="C176" s="23"/>
      <c r="D176" s="64"/>
      <c r="E176" s="16"/>
      <c r="F176" s="26"/>
      <c r="G176" s="26"/>
      <c r="H176" s="25"/>
      <c r="I176" s="26"/>
      <c r="J176" s="24"/>
    </row>
    <row r="177" spans="1:10" ht="15">
      <c r="A177" s="23"/>
      <c r="B177" s="23"/>
      <c r="C177" s="23"/>
      <c r="D177" s="64"/>
      <c r="E177" s="24"/>
      <c r="F177" s="26"/>
      <c r="G177" s="26"/>
      <c r="H177" s="24"/>
      <c r="I177" s="26"/>
      <c r="J177" s="24"/>
    </row>
    <row r="178" spans="1:10" ht="15">
      <c r="A178" s="23"/>
      <c r="B178" s="23"/>
      <c r="C178" s="23"/>
      <c r="D178" s="64"/>
      <c r="E178" s="24"/>
      <c r="F178" s="26"/>
      <c r="G178" s="26"/>
      <c r="H178" s="24"/>
      <c r="I178" s="26"/>
      <c r="J178" s="24"/>
    </row>
    <row r="179" spans="1:10" ht="15">
      <c r="A179" s="23"/>
      <c r="B179" s="23"/>
      <c r="C179" s="23"/>
      <c r="D179" s="64"/>
      <c r="E179" s="16"/>
      <c r="F179" s="26"/>
      <c r="G179" s="26"/>
      <c r="H179" s="25"/>
      <c r="I179" s="26"/>
      <c r="J179" s="24"/>
    </row>
    <row r="180" spans="1:10" ht="15">
      <c r="A180" s="23"/>
      <c r="B180" s="23"/>
      <c r="C180" s="23"/>
      <c r="D180" s="64"/>
      <c r="E180" s="16"/>
      <c r="F180" s="26"/>
      <c r="G180" s="26"/>
      <c r="H180" s="25"/>
      <c r="I180" s="26"/>
      <c r="J180" s="24"/>
    </row>
    <row r="181" spans="1:10" ht="15">
      <c r="A181" s="23"/>
      <c r="B181" s="23"/>
      <c r="C181" s="23"/>
      <c r="D181" s="64"/>
      <c r="E181" s="16"/>
      <c r="F181" s="26"/>
      <c r="G181" s="26"/>
      <c r="H181" s="25"/>
      <c r="I181" s="26"/>
      <c r="J181" s="24"/>
    </row>
    <row r="182" spans="1:10" ht="15">
      <c r="A182" s="23"/>
      <c r="B182" s="23"/>
      <c r="C182" s="23"/>
      <c r="D182" s="64"/>
      <c r="E182" s="16"/>
      <c r="F182" s="26"/>
      <c r="G182" s="26"/>
      <c r="H182" s="25"/>
      <c r="I182" s="26"/>
      <c r="J182" s="24"/>
    </row>
    <row r="183" spans="1:10" ht="15">
      <c r="A183" s="23"/>
      <c r="B183" s="23"/>
      <c r="C183" s="23"/>
      <c r="D183" s="64"/>
      <c r="E183" s="16"/>
      <c r="F183" s="26"/>
      <c r="G183" s="26"/>
      <c r="H183" s="25"/>
      <c r="I183" s="26"/>
      <c r="J183" s="24"/>
    </row>
    <row r="184" spans="1:10" ht="15">
      <c r="A184" s="23"/>
      <c r="B184" s="23"/>
      <c r="C184" s="23"/>
      <c r="D184" s="64"/>
      <c r="E184" s="24"/>
      <c r="F184" s="26"/>
      <c r="G184" s="26"/>
      <c r="H184" s="24"/>
      <c r="I184" s="26"/>
      <c r="J184" s="24"/>
    </row>
    <row r="185" spans="1:10" ht="15">
      <c r="A185" s="23"/>
      <c r="B185" s="23"/>
      <c r="C185" s="23"/>
      <c r="D185" s="64"/>
      <c r="E185" s="24"/>
      <c r="F185" s="26"/>
      <c r="G185" s="26"/>
      <c r="H185" s="24"/>
      <c r="I185" s="24"/>
      <c r="J185" s="24"/>
    </row>
    <row r="186" spans="1:10" ht="15">
      <c r="A186" s="27"/>
      <c r="B186" s="27"/>
      <c r="C186" s="23"/>
      <c r="D186" s="65"/>
      <c r="E186" s="24"/>
      <c r="F186" s="26"/>
      <c r="G186" s="26"/>
      <c r="H186" s="24"/>
      <c r="I186" s="24"/>
      <c r="J186" s="24"/>
    </row>
    <row r="187" spans="1:10" ht="15">
      <c r="A187" s="27"/>
      <c r="B187" s="27"/>
      <c r="C187" s="23"/>
      <c r="D187" s="64"/>
      <c r="E187" s="24"/>
      <c r="F187" s="26"/>
      <c r="G187" s="26"/>
      <c r="H187" s="24"/>
      <c r="I187" s="24"/>
      <c r="J187" s="24"/>
    </row>
    <row r="188" spans="1:10" ht="15">
      <c r="A188" s="27"/>
      <c r="B188" s="27"/>
      <c r="C188" s="23"/>
      <c r="D188" s="64"/>
      <c r="E188" s="24"/>
      <c r="F188" s="26"/>
      <c r="G188" s="26"/>
      <c r="H188" s="24"/>
      <c r="I188" s="24"/>
      <c r="J188" s="24"/>
    </row>
    <row r="189" spans="1:10" ht="15">
      <c r="A189" s="23"/>
      <c r="B189" s="23"/>
      <c r="C189" s="23"/>
      <c r="D189" s="64"/>
      <c r="E189" s="16"/>
      <c r="F189" s="26"/>
      <c r="G189" s="26"/>
      <c r="H189" s="25"/>
      <c r="I189" s="25"/>
      <c r="J189" s="25"/>
    </row>
    <row r="190" spans="1:10" ht="15">
      <c r="A190" s="23"/>
      <c r="B190" s="23"/>
      <c r="C190" s="23"/>
      <c r="D190" s="64"/>
      <c r="E190" s="16"/>
      <c r="F190" s="26"/>
      <c r="G190" s="26"/>
      <c r="H190" s="25"/>
      <c r="I190" s="25"/>
      <c r="J190" s="25"/>
    </row>
    <row r="191" spans="3:7" ht="15">
      <c r="C191" s="3"/>
      <c r="D191" s="5"/>
      <c r="F191" s="4"/>
      <c r="G191" s="4"/>
    </row>
    <row r="192" spans="3:7" ht="15">
      <c r="C192" s="3"/>
      <c r="D192" s="5"/>
      <c r="F192" s="4"/>
      <c r="G192" s="4"/>
    </row>
    <row r="193" spans="3:7" ht="15">
      <c r="C193" s="3"/>
      <c r="D193" s="5"/>
      <c r="F193" s="4"/>
      <c r="G193" s="4"/>
    </row>
    <row r="194" spans="3:7" ht="15">
      <c r="C194" s="3"/>
      <c r="D194" s="5"/>
      <c r="F194" s="4"/>
      <c r="G194" s="4"/>
    </row>
    <row r="195" spans="3:7" ht="15">
      <c r="C195" s="3"/>
      <c r="D195" s="5"/>
      <c r="F195" s="4"/>
      <c r="G195" s="4"/>
    </row>
    <row r="196" spans="3:7" ht="15">
      <c r="C196" s="3"/>
      <c r="D196" s="5"/>
      <c r="F196" s="4"/>
      <c r="G196" s="4"/>
    </row>
    <row r="197" spans="3:7" ht="15">
      <c r="C197" s="3"/>
      <c r="D197" s="5"/>
      <c r="F197" s="4"/>
      <c r="G197" s="4"/>
    </row>
    <row r="198" spans="3:7" ht="15">
      <c r="C198" s="3"/>
      <c r="D198" s="5"/>
      <c r="F198" s="4"/>
      <c r="G198" s="4"/>
    </row>
    <row r="199" spans="3:7" ht="15">
      <c r="C199" s="3"/>
      <c r="D199" s="5"/>
      <c r="F199" s="4"/>
      <c r="G199" s="4"/>
    </row>
    <row r="200" spans="3:7" ht="15">
      <c r="C200" s="3"/>
      <c r="D200" s="5"/>
      <c r="F200" s="4"/>
      <c r="G200" s="4"/>
    </row>
    <row r="201" spans="3:7" ht="15">
      <c r="C201" s="3"/>
      <c r="F201" s="4"/>
      <c r="G201" s="4"/>
    </row>
    <row r="202" spans="3:7" ht="15">
      <c r="C202" s="3"/>
      <c r="D202" s="5"/>
      <c r="F202" s="4"/>
      <c r="G202" s="4"/>
    </row>
    <row r="203" spans="3:7" ht="15">
      <c r="C203" s="3"/>
      <c r="D203" s="5"/>
      <c r="F203" s="4"/>
      <c r="G203" s="4"/>
    </row>
    <row r="204" spans="3:7" ht="15">
      <c r="C204" s="3"/>
      <c r="D204" s="5"/>
      <c r="F204" s="4"/>
      <c r="G204" s="4"/>
    </row>
    <row r="205" spans="3:7" ht="15">
      <c r="C205" s="3"/>
      <c r="D205" s="5"/>
      <c r="F205" s="4"/>
      <c r="G205" s="4"/>
    </row>
    <row r="206" spans="3:7" ht="15">
      <c r="C206" s="3"/>
      <c r="D206" s="5"/>
      <c r="F206" s="4"/>
      <c r="G206" s="4"/>
    </row>
    <row r="207" spans="3:7" ht="15">
      <c r="C207" s="3"/>
      <c r="D207" s="5"/>
      <c r="F207" s="4"/>
      <c r="G207" s="4"/>
    </row>
    <row r="208" spans="3:7" ht="15">
      <c r="C208" s="3"/>
      <c r="D208" s="5"/>
      <c r="F208" s="4"/>
      <c r="G208" s="4"/>
    </row>
    <row r="209" spans="3:7" ht="15">
      <c r="C209" s="3"/>
      <c r="D209" s="5"/>
      <c r="F209" s="4"/>
      <c r="G209" s="4"/>
    </row>
    <row r="210" spans="3:7" ht="15">
      <c r="C210" s="3"/>
      <c r="D210" s="5"/>
      <c r="F210" s="4"/>
      <c r="G210" s="4"/>
    </row>
    <row r="211" spans="3:7" ht="15">
      <c r="C211" s="3"/>
      <c r="D211" s="5"/>
      <c r="F211" s="4"/>
      <c r="G211" s="4"/>
    </row>
    <row r="212" spans="3:7" ht="15">
      <c r="C212" s="3"/>
      <c r="D212" s="5"/>
      <c r="E212" s="4"/>
      <c r="F212" s="4"/>
      <c r="G212" s="4"/>
    </row>
    <row r="213" spans="3:7" ht="15">
      <c r="C213" s="3"/>
      <c r="D213" s="5"/>
      <c r="F213" s="4"/>
      <c r="G213" s="4"/>
    </row>
    <row r="214" spans="3:7" ht="15">
      <c r="C214" s="3"/>
      <c r="D214" s="5"/>
      <c r="F214" s="4"/>
      <c r="G214" s="4"/>
    </row>
    <row r="215" spans="3:7" ht="15">
      <c r="C215" s="3"/>
      <c r="D215" s="5"/>
      <c r="F215" s="4"/>
      <c r="G215" s="4"/>
    </row>
    <row r="216" spans="3:7" ht="15">
      <c r="C216" s="3"/>
      <c r="D216" s="5"/>
      <c r="F216" s="4"/>
      <c r="G216" s="4"/>
    </row>
    <row r="217" spans="3:7" ht="15">
      <c r="C217" s="3"/>
      <c r="D217" s="5"/>
      <c r="F217" s="4"/>
      <c r="G217" s="4"/>
    </row>
    <row r="218" spans="3:7" ht="15">
      <c r="C218" s="3"/>
      <c r="D218" s="5"/>
      <c r="F218" s="4"/>
      <c r="G218" s="4"/>
    </row>
    <row r="219" spans="3:7" ht="15">
      <c r="C219" s="3"/>
      <c r="D219" s="5"/>
      <c r="F219" s="4"/>
      <c r="G219" s="4"/>
    </row>
    <row r="220" spans="3:7" ht="15">
      <c r="C220" s="3"/>
      <c r="D220" s="5"/>
      <c r="F220" s="4"/>
      <c r="G220" s="4"/>
    </row>
    <row r="221" spans="3:7" ht="15">
      <c r="C221" s="3"/>
      <c r="D221" s="5"/>
      <c r="F221" s="4"/>
      <c r="G221" s="4"/>
    </row>
    <row r="222" spans="3:7" ht="15">
      <c r="C222" s="3"/>
      <c r="D222" s="5"/>
      <c r="F222" s="4"/>
      <c r="G222" s="4"/>
    </row>
    <row r="223" spans="3:7" ht="15">
      <c r="C223" s="3"/>
      <c r="D223" s="5"/>
      <c r="F223" s="4"/>
      <c r="G223" s="4"/>
    </row>
    <row r="224" spans="3:7" ht="15">
      <c r="C224" s="3"/>
      <c r="D224" s="5"/>
      <c r="F224" s="4"/>
      <c r="G224" s="4"/>
    </row>
    <row r="225" spans="3:7" ht="15">
      <c r="C225" s="3"/>
      <c r="D225" s="5"/>
      <c r="F225" s="4"/>
      <c r="G225" s="4"/>
    </row>
    <row r="226" spans="3:7" ht="15">
      <c r="C226" s="3"/>
      <c r="D226" s="5"/>
      <c r="F226" s="4"/>
      <c r="G226" s="4"/>
    </row>
    <row r="227" spans="3:7" ht="15">
      <c r="C227" s="3"/>
      <c r="D227" s="5"/>
      <c r="F227" s="4"/>
      <c r="G227" s="4"/>
    </row>
    <row r="228" spans="3:7" ht="15">
      <c r="C228" s="3"/>
      <c r="D228" s="5"/>
      <c r="F228" s="4"/>
      <c r="G228" s="4"/>
    </row>
    <row r="229" spans="3:7" ht="15">
      <c r="C229" s="3"/>
      <c r="D229" s="5"/>
      <c r="F229" s="4"/>
      <c r="G229" s="4"/>
    </row>
    <row r="230" spans="3:7" ht="15">
      <c r="C230" s="3"/>
      <c r="F230" s="4"/>
      <c r="G230" s="4"/>
    </row>
    <row r="231" spans="3:7" ht="15">
      <c r="C231" s="3"/>
      <c r="D231" s="5"/>
      <c r="F231" s="4"/>
      <c r="G231" s="4"/>
    </row>
    <row r="232" spans="3:7" ht="15">
      <c r="C232" s="3"/>
      <c r="D232" s="5"/>
      <c r="F232" s="4"/>
      <c r="G232" s="4"/>
    </row>
    <row r="233" spans="3:7" ht="15">
      <c r="C233" s="3"/>
      <c r="D233" s="5"/>
      <c r="F233" s="4"/>
      <c r="G233" s="4"/>
    </row>
    <row r="234" spans="3:7" ht="15">
      <c r="C234" s="3"/>
      <c r="D234" s="5"/>
      <c r="F234" s="4"/>
      <c r="G234" s="4"/>
    </row>
    <row r="235" spans="3:7" ht="15">
      <c r="C235" s="3"/>
      <c r="D235" s="5"/>
      <c r="F235" s="4"/>
      <c r="G235" s="4"/>
    </row>
    <row r="236" spans="3:7" ht="15">
      <c r="C236" s="3"/>
      <c r="D236" s="5"/>
      <c r="F236" s="4"/>
      <c r="G236" s="4"/>
    </row>
    <row r="237" spans="3:7" ht="15">
      <c r="C237" s="3"/>
      <c r="D237" s="5"/>
      <c r="F237" s="4"/>
      <c r="G237" s="4"/>
    </row>
    <row r="238" spans="3:7" ht="15">
      <c r="C238" s="3"/>
      <c r="D238" s="5"/>
      <c r="F238" s="4"/>
      <c r="G238" s="4"/>
    </row>
    <row r="239" spans="3:7" ht="15">
      <c r="C239" s="3"/>
      <c r="D239" s="5"/>
      <c r="F239" s="4"/>
      <c r="G239" s="4"/>
    </row>
    <row r="240" spans="3:7" ht="15">
      <c r="C240" s="3"/>
      <c r="D240" s="5"/>
      <c r="F240" s="4"/>
      <c r="G240" s="4"/>
    </row>
    <row r="241" spans="3:7" ht="15">
      <c r="C241" s="3"/>
      <c r="D241" s="5"/>
      <c r="F241" s="4"/>
      <c r="G241" s="4"/>
    </row>
    <row r="242" spans="3:7" ht="15">
      <c r="C242" s="3"/>
      <c r="D242" s="5"/>
      <c r="F242" s="4"/>
      <c r="G242" s="4"/>
    </row>
    <row r="243" spans="3:7" ht="15">
      <c r="C243" s="3"/>
      <c r="D243" s="5"/>
      <c r="F243" s="4"/>
      <c r="G243" s="4"/>
    </row>
    <row r="244" spans="3:7" ht="15">
      <c r="C244" s="3"/>
      <c r="D244" s="5"/>
      <c r="F244" s="4"/>
      <c r="G244" s="4"/>
    </row>
    <row r="245" spans="3:7" ht="15">
      <c r="C245" s="3"/>
      <c r="D245" s="5"/>
      <c r="F245" s="4"/>
      <c r="G245" s="4"/>
    </row>
    <row r="246" spans="3:7" ht="15">
      <c r="C246" s="3"/>
      <c r="D246" s="5"/>
      <c r="F246" s="4"/>
      <c r="G246" s="4"/>
    </row>
    <row r="247" spans="3:7" ht="15">
      <c r="C247" s="3"/>
      <c r="D247" s="5"/>
      <c r="F247" s="4"/>
      <c r="G247" s="4"/>
    </row>
    <row r="248" spans="3:7" ht="15">
      <c r="C248" s="3"/>
      <c r="D248" s="5"/>
      <c r="F248" s="4"/>
      <c r="G248" s="4"/>
    </row>
    <row r="249" spans="3:7" ht="15">
      <c r="C249" s="3"/>
      <c r="D249" s="5"/>
      <c r="F249" s="4"/>
      <c r="G249" s="4"/>
    </row>
    <row r="250" spans="3:7" ht="15">
      <c r="C250" s="3"/>
      <c r="D250" s="5"/>
      <c r="F250" s="4"/>
      <c r="G250" s="4"/>
    </row>
    <row r="251" spans="3:7" ht="15">
      <c r="C251" s="3"/>
      <c r="D251" s="5"/>
      <c r="F251" s="4"/>
      <c r="G251" s="4"/>
    </row>
    <row r="252" spans="3:7" ht="15">
      <c r="C252" s="3"/>
      <c r="D252" s="5"/>
      <c r="F252" s="4"/>
      <c r="G252" s="4"/>
    </row>
    <row r="253" spans="3:7" ht="15">
      <c r="C253" s="3"/>
      <c r="D253" s="5"/>
      <c r="F253" s="4"/>
      <c r="G253" s="4"/>
    </row>
    <row r="254" spans="3:7" ht="15">
      <c r="C254" s="3"/>
      <c r="D254" s="5"/>
      <c r="F254" s="4"/>
      <c r="G254" s="4"/>
    </row>
    <row r="255" spans="3:7" ht="15">
      <c r="C255" s="3"/>
      <c r="D255" s="5"/>
      <c r="F255" s="4"/>
      <c r="G255" s="4"/>
    </row>
    <row r="256" spans="3:7" ht="15">
      <c r="C256" s="3"/>
      <c r="D256" s="5"/>
      <c r="F256" s="4"/>
      <c r="G256" s="4"/>
    </row>
    <row r="257" spans="3:7" ht="15">
      <c r="C257" s="3"/>
      <c r="D257" s="5"/>
      <c r="F257" s="4"/>
      <c r="G257" s="4"/>
    </row>
    <row r="258" spans="3:7" ht="15">
      <c r="C258" s="3"/>
      <c r="D258" s="5"/>
      <c r="F258" s="4"/>
      <c r="G258" s="4"/>
    </row>
    <row r="259" spans="3:7" ht="15">
      <c r="C259" s="3"/>
      <c r="D259" s="5"/>
      <c r="F259" s="4"/>
      <c r="G259" s="4"/>
    </row>
    <row r="260" spans="3:7" ht="15">
      <c r="C260" s="3"/>
      <c r="D260" s="5"/>
      <c r="F260" s="4"/>
      <c r="G260" s="4"/>
    </row>
    <row r="261" spans="3:7" ht="15">
      <c r="C261" s="3"/>
      <c r="D261" s="5"/>
      <c r="F261" s="4"/>
      <c r="G261" s="4"/>
    </row>
    <row r="262" spans="3:7" ht="15">
      <c r="C262" s="3"/>
      <c r="D262" s="5"/>
      <c r="F262" s="4"/>
      <c r="G262" s="4"/>
    </row>
    <row r="263" spans="3:7" ht="15">
      <c r="C263" s="3"/>
      <c r="D263" s="5"/>
      <c r="F263" s="4"/>
      <c r="G263" s="4"/>
    </row>
    <row r="264" spans="3:7" ht="15">
      <c r="C264" s="3"/>
      <c r="D264" s="5"/>
      <c r="E264" s="4"/>
      <c r="F264" s="4"/>
      <c r="G264" s="4"/>
    </row>
    <row r="265" spans="3:7" ht="15">
      <c r="C265" s="3"/>
      <c r="D265" s="5"/>
      <c r="F265" s="4"/>
      <c r="G265" s="4"/>
    </row>
    <row r="266" spans="3:7" ht="15">
      <c r="C266" s="3"/>
      <c r="D266" s="5"/>
      <c r="F266" s="4"/>
      <c r="G266" s="4"/>
    </row>
    <row r="267" spans="3:7" ht="15">
      <c r="C267" s="3"/>
      <c r="D267" s="5"/>
      <c r="F267" s="4"/>
      <c r="G267" s="4"/>
    </row>
    <row r="268" spans="3:7" ht="15">
      <c r="C268" s="3"/>
      <c r="D268" s="5"/>
      <c r="F268" s="4"/>
      <c r="G268" s="4"/>
    </row>
    <row r="269" spans="3:7" ht="15">
      <c r="C269" s="3"/>
      <c r="D269" s="5"/>
      <c r="F269" s="4"/>
      <c r="G269" s="4"/>
    </row>
    <row r="270" spans="3:7" ht="15">
      <c r="C270" s="3"/>
      <c r="D270" s="5"/>
      <c r="F270" s="4"/>
      <c r="G270" s="4"/>
    </row>
    <row r="271" spans="3:7" ht="15">
      <c r="C271" s="3"/>
      <c r="D271" s="5"/>
      <c r="F271" s="4"/>
      <c r="G271" s="4"/>
    </row>
    <row r="272" spans="3:7" ht="15">
      <c r="C272" s="3"/>
      <c r="D272" s="5"/>
      <c r="F272" s="4"/>
      <c r="G272" s="4"/>
    </row>
    <row r="273" spans="3:7" ht="15">
      <c r="C273" s="3"/>
      <c r="D273" s="5"/>
      <c r="F273" s="4"/>
      <c r="G273" s="4"/>
    </row>
    <row r="274" spans="3:7" ht="15">
      <c r="C274" s="3"/>
      <c r="D274" s="5"/>
      <c r="F274" s="4"/>
      <c r="G274" s="4"/>
    </row>
    <row r="275" spans="3:7" ht="15">
      <c r="C275" s="3"/>
      <c r="D275" s="5"/>
      <c r="F275" s="4"/>
      <c r="G275" s="4"/>
    </row>
    <row r="276" spans="3:7" ht="15">
      <c r="C276" s="3"/>
      <c r="D276" s="5"/>
      <c r="F276" s="4"/>
      <c r="G276" s="4"/>
    </row>
    <row r="277" spans="3:7" ht="15">
      <c r="C277" s="3"/>
      <c r="D277" s="5"/>
      <c r="F277" s="4"/>
      <c r="G277" s="4"/>
    </row>
    <row r="278" spans="3:7" ht="15">
      <c r="C278" s="3"/>
      <c r="D278" s="5"/>
      <c r="F278" s="4"/>
      <c r="G278" s="4"/>
    </row>
    <row r="279" spans="3:7" ht="15">
      <c r="C279" s="3"/>
      <c r="D279" s="5"/>
      <c r="F279" s="4"/>
      <c r="G279" s="4"/>
    </row>
    <row r="280" spans="3:7" ht="15">
      <c r="C280" s="3"/>
      <c r="D280" s="5"/>
      <c r="F280" s="4"/>
      <c r="G280" s="4"/>
    </row>
  </sheetData>
  <sheetProtection/>
  <autoFilter ref="A1:J156">
    <sortState ref="A2:J280">
      <sortCondition sortBy="value" ref="A2:A280"/>
    </sortState>
  </autoFilter>
  <conditionalFormatting sqref="D2:D53 D55:D559">
    <cfRule type="cellIs" priority="96" dxfId="2" operator="greaterThan">
      <formula>41897.6666</formula>
    </cfRule>
  </conditionalFormatting>
  <conditionalFormatting sqref="D54">
    <cfRule type="cellIs" priority="1" dxfId="2" operator="greaterThan">
      <formula>41897.6666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32"/>
  <sheetViews>
    <sheetView zoomScale="90" zoomScaleNormal="90" zoomScalePageLayoutView="0" workbookViewId="0" topLeftCell="A99">
      <selection activeCell="A99" sqref="A99:E118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0" customWidth="1"/>
    <col min="5" max="5" width="10.7109375" style="0" customWidth="1"/>
    <col min="6" max="6" width="17.00390625" style="23" customWidth="1"/>
  </cols>
  <sheetData>
    <row r="1" spans="1:6" ht="45" customHeight="1">
      <c r="A1" s="1" t="s">
        <v>38</v>
      </c>
      <c r="B1" s="1" t="s">
        <v>39</v>
      </c>
      <c r="C1" s="1" t="s">
        <v>40</v>
      </c>
      <c r="D1" s="1" t="s">
        <v>42</v>
      </c>
      <c r="E1" s="1" t="s">
        <v>41</v>
      </c>
      <c r="F1" s="1" t="s">
        <v>69</v>
      </c>
    </row>
    <row r="2" spans="1:8" ht="15">
      <c r="A2" s="23" t="s">
        <v>221</v>
      </c>
      <c r="B2" s="23" t="s">
        <v>222</v>
      </c>
      <c r="C2" s="23" t="s">
        <v>2</v>
      </c>
      <c r="D2" s="22">
        <v>41898.07650462963</v>
      </c>
      <c r="E2" s="23" t="s">
        <v>3</v>
      </c>
      <c r="F2" s="23" t="s">
        <v>67</v>
      </c>
      <c r="G2" s="23"/>
      <c r="H2" s="23"/>
    </row>
    <row r="3" spans="1:8" ht="15">
      <c r="A3" s="23" t="s">
        <v>336</v>
      </c>
      <c r="B3" s="23" t="s">
        <v>337</v>
      </c>
      <c r="C3" s="23" t="s">
        <v>2</v>
      </c>
      <c r="D3" s="22">
        <v>41885.06545138889</v>
      </c>
      <c r="E3" s="23" t="s">
        <v>3</v>
      </c>
      <c r="F3" s="23" t="s">
        <v>67</v>
      </c>
      <c r="G3" s="23"/>
      <c r="H3" s="23"/>
    </row>
    <row r="4" spans="1:8" s="10" customFormat="1" ht="15">
      <c r="A4" s="23" t="s">
        <v>219</v>
      </c>
      <c r="B4" s="23" t="s">
        <v>220</v>
      </c>
      <c r="C4" s="23" t="s">
        <v>4</v>
      </c>
      <c r="D4" s="22">
        <v>41897.45600694444</v>
      </c>
      <c r="E4" s="23" t="s">
        <v>3</v>
      </c>
      <c r="F4" s="23" t="s">
        <v>67</v>
      </c>
      <c r="G4" s="23"/>
      <c r="H4" s="23"/>
    </row>
    <row r="5" spans="1:8" ht="15">
      <c r="A5" s="23" t="s">
        <v>335</v>
      </c>
      <c r="B5" s="23" t="s">
        <v>220</v>
      </c>
      <c r="C5" s="23" t="s">
        <v>4</v>
      </c>
      <c r="D5" s="22">
        <v>41904.77673611111</v>
      </c>
      <c r="E5" s="23" t="s">
        <v>3</v>
      </c>
      <c r="F5" s="23" t="s">
        <v>67</v>
      </c>
      <c r="G5" s="23"/>
      <c r="H5" s="23"/>
    </row>
    <row r="6" spans="1:8" ht="15">
      <c r="A6" s="23" t="s">
        <v>406</v>
      </c>
      <c r="B6" s="23" t="s">
        <v>220</v>
      </c>
      <c r="C6" s="23" t="s">
        <v>4</v>
      </c>
      <c r="D6" s="22">
        <v>41907.05321759259</v>
      </c>
      <c r="E6" s="23" t="s">
        <v>3</v>
      </c>
      <c r="F6" s="23" t="s">
        <v>67</v>
      </c>
      <c r="G6" s="23"/>
      <c r="H6" s="23"/>
    </row>
    <row r="7" spans="1:8" s="10" customFormat="1" ht="15">
      <c r="A7" s="23" t="s">
        <v>217</v>
      </c>
      <c r="B7" s="23" t="s">
        <v>218</v>
      </c>
      <c r="C7" s="23" t="s">
        <v>201</v>
      </c>
      <c r="D7" s="22">
        <v>41895.09950231481</v>
      </c>
      <c r="E7" s="23" t="s">
        <v>3</v>
      </c>
      <c r="F7" s="23" t="s">
        <v>67</v>
      </c>
      <c r="G7" s="23"/>
      <c r="H7" s="23"/>
    </row>
    <row r="8" spans="1:8" ht="15">
      <c r="A8" s="23" t="s">
        <v>389</v>
      </c>
      <c r="B8" s="23" t="s">
        <v>218</v>
      </c>
      <c r="C8" s="23" t="s">
        <v>201</v>
      </c>
      <c r="D8" s="22">
        <v>41906.98087962963</v>
      </c>
      <c r="E8" s="23" t="s">
        <v>3</v>
      </c>
      <c r="F8" s="23" t="s">
        <v>67</v>
      </c>
      <c r="G8" s="23"/>
      <c r="H8" s="23"/>
    </row>
    <row r="9" spans="1:8" ht="15">
      <c r="A9" s="23" t="s">
        <v>216</v>
      </c>
      <c r="B9" s="23" t="s">
        <v>85</v>
      </c>
      <c r="C9" s="23" t="s">
        <v>204</v>
      </c>
      <c r="D9" s="22">
        <v>41894.81072916667</v>
      </c>
      <c r="E9" s="23" t="s">
        <v>3</v>
      </c>
      <c r="F9" s="23" t="s">
        <v>68</v>
      </c>
      <c r="G9" s="23"/>
      <c r="H9" s="23"/>
    </row>
    <row r="10" spans="1:8" ht="15">
      <c r="A10" s="23" t="s">
        <v>348</v>
      </c>
      <c r="B10" s="23" t="s">
        <v>85</v>
      </c>
      <c r="C10" s="23" t="s">
        <v>204</v>
      </c>
      <c r="D10" s="22">
        <v>41905.95269675926</v>
      </c>
      <c r="E10" s="23" t="s">
        <v>3</v>
      </c>
      <c r="F10" s="23" t="s">
        <v>68</v>
      </c>
      <c r="G10" s="23"/>
      <c r="H10" s="23"/>
    </row>
    <row r="11" spans="1:8" ht="15">
      <c r="A11" s="23" t="s">
        <v>213</v>
      </c>
      <c r="B11" s="23" t="s">
        <v>214</v>
      </c>
      <c r="C11" s="23" t="s">
        <v>215</v>
      </c>
      <c r="D11" s="22">
        <v>41887.5559375</v>
      </c>
      <c r="E11" s="23" t="s">
        <v>3</v>
      </c>
      <c r="F11" s="23" t="s">
        <v>68</v>
      </c>
      <c r="G11" s="23"/>
      <c r="H11" s="23"/>
    </row>
    <row r="12" spans="1:8" s="10" customFormat="1" ht="15">
      <c r="A12" s="23" t="s">
        <v>392</v>
      </c>
      <c r="B12" s="23" t="s">
        <v>214</v>
      </c>
      <c r="C12" s="23" t="s">
        <v>215</v>
      </c>
      <c r="D12" s="22">
        <v>41906.70909722222</v>
      </c>
      <c r="E12" s="23" t="s">
        <v>3</v>
      </c>
      <c r="F12" s="23" t="s">
        <v>68</v>
      </c>
      <c r="G12" s="23"/>
      <c r="H12" s="23"/>
    </row>
    <row r="13" spans="1:8" s="10" customFormat="1" ht="15">
      <c r="A13" s="23" t="s">
        <v>211</v>
      </c>
      <c r="B13" s="23" t="s">
        <v>212</v>
      </c>
      <c r="C13" s="23" t="s">
        <v>204</v>
      </c>
      <c r="D13" s="22">
        <v>41892.81966435185</v>
      </c>
      <c r="E13" s="23" t="s">
        <v>3</v>
      </c>
      <c r="F13" s="23" t="s">
        <v>67</v>
      </c>
      <c r="G13" s="23"/>
      <c r="H13" s="23"/>
    </row>
    <row r="14" spans="1:8" ht="15">
      <c r="A14" s="23" t="s">
        <v>347</v>
      </c>
      <c r="B14" s="23" t="s">
        <v>212</v>
      </c>
      <c r="C14" s="23" t="s">
        <v>204</v>
      </c>
      <c r="D14" s="22">
        <v>41906.04491898148</v>
      </c>
      <c r="E14" s="23" t="s">
        <v>3</v>
      </c>
      <c r="F14" s="23" t="s">
        <v>67</v>
      </c>
      <c r="G14" s="23"/>
      <c r="H14" s="23"/>
    </row>
    <row r="15" spans="1:8" s="10" customFormat="1" ht="15">
      <c r="A15" s="23" t="s">
        <v>209</v>
      </c>
      <c r="B15" s="23" t="s">
        <v>210</v>
      </c>
      <c r="C15" s="23" t="s">
        <v>2</v>
      </c>
      <c r="D15" s="22">
        <v>41894.388194444444</v>
      </c>
      <c r="E15" s="23" t="s">
        <v>3</v>
      </c>
      <c r="F15" s="23" t="s">
        <v>67</v>
      </c>
      <c r="G15" s="23"/>
      <c r="H15" s="23"/>
    </row>
    <row r="16" spans="1:8" ht="15">
      <c r="A16" s="23" t="s">
        <v>387</v>
      </c>
      <c r="B16" s="23" t="s">
        <v>210</v>
      </c>
      <c r="C16" s="23" t="s">
        <v>2</v>
      </c>
      <c r="D16" s="22">
        <v>41906.733611111114</v>
      </c>
      <c r="E16" s="23" t="s">
        <v>3</v>
      </c>
      <c r="F16" s="23" t="s">
        <v>67</v>
      </c>
      <c r="G16" s="23"/>
      <c r="H16" s="23"/>
    </row>
    <row r="17" spans="1:8" ht="15">
      <c r="A17" s="23" t="s">
        <v>207</v>
      </c>
      <c r="B17" s="23" t="s">
        <v>208</v>
      </c>
      <c r="C17" s="23" t="s">
        <v>198</v>
      </c>
      <c r="D17" s="22">
        <v>41894.41607638889</v>
      </c>
      <c r="E17" s="23" t="s">
        <v>3</v>
      </c>
      <c r="F17" s="23" t="s">
        <v>67</v>
      </c>
      <c r="G17" s="23"/>
      <c r="H17" s="23"/>
    </row>
    <row r="18" spans="1:8" ht="15">
      <c r="A18" s="23" t="s">
        <v>205</v>
      </c>
      <c r="B18" s="23" t="s">
        <v>206</v>
      </c>
      <c r="C18" s="23" t="s">
        <v>204</v>
      </c>
      <c r="D18" s="22">
        <v>41894.810069444444</v>
      </c>
      <c r="E18" s="23" t="s">
        <v>3</v>
      </c>
      <c r="F18" s="23" t="s">
        <v>68</v>
      </c>
      <c r="G18" s="23"/>
      <c r="H18" s="23"/>
    </row>
    <row r="19" spans="1:8" ht="15">
      <c r="A19" s="23" t="s">
        <v>202</v>
      </c>
      <c r="B19" s="23" t="s">
        <v>203</v>
      </c>
      <c r="C19" s="23" t="s">
        <v>204</v>
      </c>
      <c r="D19" s="22">
        <v>41894.816157407404</v>
      </c>
      <c r="E19" s="23" t="s">
        <v>3</v>
      </c>
      <c r="F19" s="23" t="s">
        <v>68</v>
      </c>
      <c r="G19" s="23"/>
      <c r="H19" s="23"/>
    </row>
    <row r="20" spans="1:8" ht="15">
      <c r="A20" s="23" t="s">
        <v>199</v>
      </c>
      <c r="B20" s="23" t="s">
        <v>200</v>
      </c>
      <c r="C20" s="23" t="s">
        <v>201</v>
      </c>
      <c r="D20" s="22">
        <v>41895.82188657407</v>
      </c>
      <c r="E20" s="23" t="s">
        <v>3</v>
      </c>
      <c r="F20" s="23" t="s">
        <v>67</v>
      </c>
      <c r="G20" s="23"/>
      <c r="H20" s="23"/>
    </row>
    <row r="21" spans="1:8" s="10" customFormat="1" ht="15">
      <c r="A21" s="23" t="s">
        <v>350</v>
      </c>
      <c r="B21" s="23" t="s">
        <v>200</v>
      </c>
      <c r="C21" s="23" t="s">
        <v>201</v>
      </c>
      <c r="D21" s="22">
        <v>41906.9815625</v>
      </c>
      <c r="E21" s="23" t="s">
        <v>3</v>
      </c>
      <c r="F21" s="23" t="s">
        <v>67</v>
      </c>
      <c r="G21" s="23"/>
      <c r="H21" s="23"/>
    </row>
    <row r="22" spans="1:8" ht="15">
      <c r="A22" s="23" t="s">
        <v>196</v>
      </c>
      <c r="B22" s="23" t="s">
        <v>197</v>
      </c>
      <c r="C22" s="23" t="s">
        <v>198</v>
      </c>
      <c r="D22" s="22">
        <v>41896.301412037035</v>
      </c>
      <c r="E22" s="23" t="s">
        <v>3</v>
      </c>
      <c r="F22" s="23" t="s">
        <v>67</v>
      </c>
      <c r="G22" s="23"/>
      <c r="H22" s="23"/>
    </row>
    <row r="23" spans="1:8" ht="15">
      <c r="A23" s="23" t="s">
        <v>360</v>
      </c>
      <c r="B23" s="23" t="s">
        <v>197</v>
      </c>
      <c r="C23" s="23" t="s">
        <v>198</v>
      </c>
      <c r="D23" s="22">
        <v>41905.80375</v>
      </c>
      <c r="E23" s="23" t="s">
        <v>3</v>
      </c>
      <c r="F23" s="23" t="s">
        <v>67</v>
      </c>
      <c r="G23" s="23"/>
      <c r="H23" s="23"/>
    </row>
    <row r="24" spans="1:8" ht="15">
      <c r="A24" s="23" t="s">
        <v>388</v>
      </c>
      <c r="B24" s="23" t="s">
        <v>197</v>
      </c>
      <c r="C24" s="23" t="s">
        <v>198</v>
      </c>
      <c r="D24" s="22">
        <v>41906.77615740741</v>
      </c>
      <c r="E24" s="23" t="s">
        <v>3</v>
      </c>
      <c r="F24" s="23" t="s">
        <v>67</v>
      </c>
      <c r="G24" s="23"/>
      <c r="H24" s="23"/>
    </row>
    <row r="25" spans="1:8" s="10" customFormat="1" ht="15">
      <c r="A25" s="23" t="s">
        <v>194</v>
      </c>
      <c r="B25" s="23" t="s">
        <v>195</v>
      </c>
      <c r="C25" s="23" t="s">
        <v>83</v>
      </c>
      <c r="D25" s="22">
        <v>41896.938784722224</v>
      </c>
      <c r="E25" s="23" t="s">
        <v>3</v>
      </c>
      <c r="F25" s="23" t="s">
        <v>67</v>
      </c>
      <c r="G25" s="23"/>
      <c r="H25" s="23"/>
    </row>
    <row r="26" spans="1:8" ht="15">
      <c r="A26" s="23" t="s">
        <v>191</v>
      </c>
      <c r="B26" s="23" t="s">
        <v>192</v>
      </c>
      <c r="C26" s="23" t="s">
        <v>193</v>
      </c>
      <c r="D26" s="22">
        <v>41896.67894675926</v>
      </c>
      <c r="E26" s="23" t="s">
        <v>3</v>
      </c>
      <c r="F26" s="23" t="s">
        <v>67</v>
      </c>
      <c r="G26" s="23"/>
      <c r="H26" s="23"/>
    </row>
    <row r="27" spans="1:8" s="10" customFormat="1" ht="15">
      <c r="A27" s="23" t="s">
        <v>352</v>
      </c>
      <c r="B27" s="23" t="s">
        <v>192</v>
      </c>
      <c r="C27" s="23" t="s">
        <v>193</v>
      </c>
      <c r="D27" s="22">
        <v>41905.11840277778</v>
      </c>
      <c r="E27" s="23" t="s">
        <v>3</v>
      </c>
      <c r="F27" s="23" t="s">
        <v>67</v>
      </c>
      <c r="G27" s="23"/>
      <c r="H27" s="23"/>
    </row>
    <row r="28" spans="1:8" ht="15">
      <c r="A28" s="23" t="s">
        <v>189</v>
      </c>
      <c r="B28" s="23" t="s">
        <v>190</v>
      </c>
      <c r="C28" s="23" t="s">
        <v>7</v>
      </c>
      <c r="D28" s="22">
        <v>41896.70548611111</v>
      </c>
      <c r="E28" s="23" t="s">
        <v>3</v>
      </c>
      <c r="F28" s="23" t="s">
        <v>67</v>
      </c>
      <c r="G28" s="23"/>
      <c r="H28" s="23"/>
    </row>
    <row r="29" spans="1:8" s="10" customFormat="1" ht="15">
      <c r="A29" s="23" t="s">
        <v>402</v>
      </c>
      <c r="B29" s="23" t="s">
        <v>190</v>
      </c>
      <c r="C29" s="23" t="s">
        <v>7</v>
      </c>
      <c r="D29" s="22">
        <v>41907.00456018518</v>
      </c>
      <c r="E29" s="23" t="s">
        <v>3</v>
      </c>
      <c r="F29" s="23" t="s">
        <v>67</v>
      </c>
      <c r="G29" s="23"/>
      <c r="H29" s="23"/>
    </row>
    <row r="30" spans="1:8" ht="15">
      <c r="A30" s="23" t="s">
        <v>187</v>
      </c>
      <c r="B30" s="23" t="s">
        <v>188</v>
      </c>
      <c r="C30" s="23" t="s">
        <v>7</v>
      </c>
      <c r="D30" s="22">
        <v>41896.70690972222</v>
      </c>
      <c r="E30" s="23" t="s">
        <v>3</v>
      </c>
      <c r="F30" s="23" t="s">
        <v>67</v>
      </c>
      <c r="G30" s="23"/>
      <c r="H30" s="23"/>
    </row>
    <row r="31" spans="1:8" ht="15">
      <c r="A31" s="23" t="s">
        <v>401</v>
      </c>
      <c r="B31" s="23" t="s">
        <v>188</v>
      </c>
      <c r="C31" s="23" t="s">
        <v>7</v>
      </c>
      <c r="D31" s="22">
        <v>41907.005</v>
      </c>
      <c r="E31" s="23" t="s">
        <v>3</v>
      </c>
      <c r="F31" s="23" t="s">
        <v>67</v>
      </c>
      <c r="G31" s="23"/>
      <c r="H31" s="23"/>
    </row>
    <row r="32" spans="1:8" s="10" customFormat="1" ht="15">
      <c r="A32" s="23" t="s">
        <v>185</v>
      </c>
      <c r="B32" s="23" t="s">
        <v>186</v>
      </c>
      <c r="C32" s="23" t="s">
        <v>7</v>
      </c>
      <c r="D32" s="22">
        <v>41896.70835648148</v>
      </c>
      <c r="E32" s="23" t="s">
        <v>3</v>
      </c>
      <c r="F32" s="23" t="s">
        <v>67</v>
      </c>
      <c r="G32" s="23"/>
      <c r="H32" s="23"/>
    </row>
    <row r="33" spans="1:8" ht="15">
      <c r="A33" s="23" t="s">
        <v>408</v>
      </c>
      <c r="B33" s="23" t="s">
        <v>186</v>
      </c>
      <c r="C33" s="23" t="s">
        <v>7</v>
      </c>
      <c r="D33" s="22">
        <v>41906.833969907406</v>
      </c>
      <c r="E33" s="23" t="s">
        <v>3</v>
      </c>
      <c r="F33" s="23" t="s">
        <v>67</v>
      </c>
      <c r="G33" s="23"/>
      <c r="H33" s="23"/>
    </row>
    <row r="34" spans="1:8" ht="15">
      <c r="A34" s="23" t="s">
        <v>183</v>
      </c>
      <c r="B34" s="23" t="s">
        <v>184</v>
      </c>
      <c r="C34" s="23" t="s">
        <v>7</v>
      </c>
      <c r="D34" s="22">
        <v>41896.710324074076</v>
      </c>
      <c r="E34" s="23" t="s">
        <v>3</v>
      </c>
      <c r="F34" s="23" t="s">
        <v>67</v>
      </c>
      <c r="G34" s="23"/>
      <c r="H34" s="23"/>
    </row>
    <row r="35" spans="1:8" ht="15">
      <c r="A35" s="23" t="s">
        <v>181</v>
      </c>
      <c r="B35" s="23" t="s">
        <v>182</v>
      </c>
      <c r="C35" s="23" t="s">
        <v>7</v>
      </c>
      <c r="D35" s="22">
        <v>41896.71265046296</v>
      </c>
      <c r="E35" s="23" t="s">
        <v>3</v>
      </c>
      <c r="F35" s="23" t="s">
        <v>67</v>
      </c>
      <c r="G35" s="23"/>
      <c r="H35" s="23"/>
    </row>
    <row r="36" spans="1:8" ht="15">
      <c r="A36" s="23" t="s">
        <v>179</v>
      </c>
      <c r="B36" s="23" t="s">
        <v>180</v>
      </c>
      <c r="C36" s="23" t="s">
        <v>7</v>
      </c>
      <c r="D36" s="22">
        <v>41896.713368055556</v>
      </c>
      <c r="E36" s="23" t="s">
        <v>3</v>
      </c>
      <c r="F36" s="23" t="s">
        <v>67</v>
      </c>
      <c r="G36" s="23"/>
      <c r="H36" s="23"/>
    </row>
    <row r="37" spans="1:8" ht="15">
      <c r="A37" s="23" t="s">
        <v>390</v>
      </c>
      <c r="B37" s="23" t="s">
        <v>180</v>
      </c>
      <c r="C37" s="23" t="s">
        <v>7</v>
      </c>
      <c r="D37" s="22">
        <v>41906.82543981481</v>
      </c>
      <c r="E37" s="23" t="s">
        <v>3</v>
      </c>
      <c r="F37" s="23" t="s">
        <v>67</v>
      </c>
      <c r="G37" s="23"/>
      <c r="H37" s="23"/>
    </row>
    <row r="38" spans="1:8" ht="15">
      <c r="A38" s="23" t="s">
        <v>177</v>
      </c>
      <c r="B38" s="23" t="s">
        <v>178</v>
      </c>
      <c r="C38" s="23" t="s">
        <v>7</v>
      </c>
      <c r="D38" s="22">
        <v>41896.71436342593</v>
      </c>
      <c r="E38" s="23" t="s">
        <v>3</v>
      </c>
      <c r="F38" s="23" t="s">
        <v>67</v>
      </c>
      <c r="G38" s="23"/>
      <c r="H38" s="23"/>
    </row>
    <row r="39" spans="1:8" ht="15">
      <c r="A39" s="23" t="s">
        <v>405</v>
      </c>
      <c r="B39" s="23" t="s">
        <v>178</v>
      </c>
      <c r="C39" s="23" t="s">
        <v>7</v>
      </c>
      <c r="D39" s="22">
        <v>41906.73334490741</v>
      </c>
      <c r="E39" s="23" t="s">
        <v>3</v>
      </c>
      <c r="F39" s="23" t="s">
        <v>67</v>
      </c>
      <c r="G39" s="23"/>
      <c r="H39" s="23"/>
    </row>
    <row r="40" spans="1:8" ht="15">
      <c r="A40" s="23" t="s">
        <v>175</v>
      </c>
      <c r="B40" s="23" t="s">
        <v>176</v>
      </c>
      <c r="C40" s="23" t="s">
        <v>5</v>
      </c>
      <c r="D40" s="22">
        <v>41896.80394675926</v>
      </c>
      <c r="E40" s="23" t="s">
        <v>3</v>
      </c>
      <c r="F40" s="23" t="s">
        <v>67</v>
      </c>
      <c r="G40" s="23"/>
      <c r="H40" s="23"/>
    </row>
    <row r="41" spans="1:6" s="23" customFormat="1" ht="15">
      <c r="A41" s="23" t="s">
        <v>173</v>
      </c>
      <c r="B41" s="23" t="s">
        <v>174</v>
      </c>
      <c r="C41" s="23" t="s">
        <v>4</v>
      </c>
      <c r="D41" s="22">
        <v>41897.01201388889</v>
      </c>
      <c r="E41" s="23" t="s">
        <v>3</v>
      </c>
      <c r="F41" s="23" t="s">
        <v>67</v>
      </c>
    </row>
    <row r="42" spans="1:8" s="10" customFormat="1" ht="15">
      <c r="A42" s="23" t="s">
        <v>171</v>
      </c>
      <c r="B42" s="23" t="s">
        <v>172</v>
      </c>
      <c r="C42" s="23" t="s">
        <v>4</v>
      </c>
      <c r="D42" s="22">
        <v>41897.01409722222</v>
      </c>
      <c r="E42" s="23" t="s">
        <v>3</v>
      </c>
      <c r="F42" s="23" t="s">
        <v>67</v>
      </c>
      <c r="G42" s="23"/>
      <c r="H42" s="23"/>
    </row>
    <row r="43" spans="1:8" ht="15">
      <c r="A43" s="23" t="s">
        <v>394</v>
      </c>
      <c r="B43" s="23" t="s">
        <v>172</v>
      </c>
      <c r="C43" s="23" t="s">
        <v>4</v>
      </c>
      <c r="D43" s="22">
        <v>41906.85487268519</v>
      </c>
      <c r="E43" s="23" t="s">
        <v>3</v>
      </c>
      <c r="F43" s="23" t="s">
        <v>67</v>
      </c>
      <c r="G43" s="23"/>
      <c r="H43" s="23"/>
    </row>
    <row r="44" spans="1:8" ht="15">
      <c r="A44" s="23" t="s">
        <v>169</v>
      </c>
      <c r="B44" s="23" t="s">
        <v>170</v>
      </c>
      <c r="C44" s="23" t="s">
        <v>4</v>
      </c>
      <c r="D44" s="22">
        <v>41897.02956018518</v>
      </c>
      <c r="E44" s="23" t="s">
        <v>3</v>
      </c>
      <c r="F44" s="23" t="s">
        <v>67</v>
      </c>
      <c r="G44" s="23"/>
      <c r="H44" s="23"/>
    </row>
    <row r="45" spans="1:8" ht="15">
      <c r="A45" s="23" t="s">
        <v>395</v>
      </c>
      <c r="B45" s="23" t="s">
        <v>170</v>
      </c>
      <c r="C45" s="23" t="s">
        <v>4</v>
      </c>
      <c r="D45" s="22">
        <v>41906.855358796296</v>
      </c>
      <c r="E45" s="23" t="s">
        <v>3</v>
      </c>
      <c r="F45" s="23" t="s">
        <v>67</v>
      </c>
      <c r="G45" s="23"/>
      <c r="H45" s="23"/>
    </row>
    <row r="46" spans="1:8" ht="15">
      <c r="A46" s="23" t="s">
        <v>167</v>
      </c>
      <c r="B46" s="23" t="s">
        <v>168</v>
      </c>
      <c r="C46" s="23" t="s">
        <v>4</v>
      </c>
      <c r="D46" s="22">
        <v>41897.034155092595</v>
      </c>
      <c r="E46" s="23" t="s">
        <v>3</v>
      </c>
      <c r="F46" s="23" t="s">
        <v>67</v>
      </c>
      <c r="G46" s="23"/>
      <c r="H46" s="23"/>
    </row>
    <row r="47" spans="1:8" ht="15">
      <c r="A47" s="23" t="s">
        <v>351</v>
      </c>
      <c r="B47" s="23" t="s">
        <v>168</v>
      </c>
      <c r="C47" s="23" t="s">
        <v>4</v>
      </c>
      <c r="D47" s="22">
        <v>41904.9759375</v>
      </c>
      <c r="E47" s="23" t="s">
        <v>3</v>
      </c>
      <c r="F47" s="23" t="s">
        <v>67</v>
      </c>
      <c r="G47" s="23"/>
      <c r="H47" s="23"/>
    </row>
    <row r="48" spans="1:8" ht="15">
      <c r="A48" s="23" t="s">
        <v>391</v>
      </c>
      <c r="B48" s="23" t="s">
        <v>168</v>
      </c>
      <c r="C48" s="23" t="s">
        <v>4</v>
      </c>
      <c r="D48" s="22">
        <v>41906.931284722225</v>
      </c>
      <c r="E48" s="23" t="s">
        <v>3</v>
      </c>
      <c r="F48" s="23" t="s">
        <v>67</v>
      </c>
      <c r="G48" s="23"/>
      <c r="H48" s="23"/>
    </row>
    <row r="49" spans="1:8" ht="15">
      <c r="A49" s="23" t="s">
        <v>165</v>
      </c>
      <c r="B49" s="23" t="s">
        <v>166</v>
      </c>
      <c r="C49" s="23" t="s">
        <v>6</v>
      </c>
      <c r="D49" s="22">
        <v>41897.08236111111</v>
      </c>
      <c r="E49" s="23" t="s">
        <v>3</v>
      </c>
      <c r="F49" s="23" t="s">
        <v>67</v>
      </c>
      <c r="G49" s="23"/>
      <c r="H49" s="23"/>
    </row>
    <row r="50" spans="1:8" s="10" customFormat="1" ht="15">
      <c r="A50" s="23" t="s">
        <v>357</v>
      </c>
      <c r="B50" s="23" t="s">
        <v>166</v>
      </c>
      <c r="C50" s="23" t="s">
        <v>358</v>
      </c>
      <c r="D50" s="22">
        <v>41905.728483796294</v>
      </c>
      <c r="E50" s="23" t="s">
        <v>3</v>
      </c>
      <c r="F50" s="23" t="s">
        <v>67</v>
      </c>
      <c r="G50" s="23"/>
      <c r="H50" s="23"/>
    </row>
    <row r="51" spans="1:8" s="10" customFormat="1" ht="15">
      <c r="A51" s="23" t="s">
        <v>361</v>
      </c>
      <c r="B51" s="23" t="s">
        <v>166</v>
      </c>
      <c r="C51" s="23" t="s">
        <v>358</v>
      </c>
      <c r="D51" s="22">
        <v>41905.97443287037</v>
      </c>
      <c r="E51" s="23" t="s">
        <v>3</v>
      </c>
      <c r="F51" s="23" t="s">
        <v>67</v>
      </c>
      <c r="G51" s="23"/>
      <c r="H51" s="23"/>
    </row>
    <row r="52" spans="1:8" s="10" customFormat="1" ht="15">
      <c r="A52" s="23" t="s">
        <v>407</v>
      </c>
      <c r="B52" s="23" t="s">
        <v>166</v>
      </c>
      <c r="C52" s="23" t="s">
        <v>358</v>
      </c>
      <c r="D52" s="22">
        <v>41907.00907407407</v>
      </c>
      <c r="E52" s="23" t="s">
        <v>3</v>
      </c>
      <c r="F52" s="23" t="s">
        <v>67</v>
      </c>
      <c r="G52" s="23"/>
      <c r="H52" s="23"/>
    </row>
    <row r="53" spans="1:8" s="10" customFormat="1" ht="15">
      <c r="A53" s="23" t="s">
        <v>162</v>
      </c>
      <c r="B53" s="23" t="s">
        <v>163</v>
      </c>
      <c r="C53" s="23" t="s">
        <v>164</v>
      </c>
      <c r="D53" s="22">
        <v>41897.18605324074</v>
      </c>
      <c r="E53" s="23" t="s">
        <v>3</v>
      </c>
      <c r="F53" s="23" t="s">
        <v>68</v>
      </c>
      <c r="G53" s="23"/>
      <c r="H53" s="23"/>
    </row>
    <row r="54" spans="1:8" ht="15">
      <c r="A54" s="23" t="s">
        <v>160</v>
      </c>
      <c r="B54" s="23" t="s">
        <v>161</v>
      </c>
      <c r="C54" s="23" t="s">
        <v>75</v>
      </c>
      <c r="D54" s="22">
        <v>41897.21420138889</v>
      </c>
      <c r="E54" s="23" t="s">
        <v>3</v>
      </c>
      <c r="F54" s="23" t="s">
        <v>67</v>
      </c>
      <c r="G54" s="23"/>
      <c r="H54" s="23"/>
    </row>
    <row r="55" spans="1:8" s="10" customFormat="1" ht="15">
      <c r="A55" s="23" t="s">
        <v>158</v>
      </c>
      <c r="B55" s="23" t="s">
        <v>159</v>
      </c>
      <c r="C55" s="23" t="s">
        <v>75</v>
      </c>
      <c r="D55" s="22">
        <v>41897.219988425924</v>
      </c>
      <c r="E55" s="23" t="s">
        <v>3</v>
      </c>
      <c r="F55" s="23" t="s">
        <v>67</v>
      </c>
      <c r="G55" s="23"/>
      <c r="H55" s="23"/>
    </row>
    <row r="56" spans="1:8" ht="15">
      <c r="A56" s="23" t="s">
        <v>156</v>
      </c>
      <c r="B56" s="23" t="s">
        <v>157</v>
      </c>
      <c r="C56" s="23" t="s">
        <v>2</v>
      </c>
      <c r="D56" s="22">
        <v>41897.23784722222</v>
      </c>
      <c r="E56" s="23" t="s">
        <v>3</v>
      </c>
      <c r="F56" s="23" t="s">
        <v>67</v>
      </c>
      <c r="G56" s="23"/>
      <c r="H56" s="23"/>
    </row>
    <row r="57" spans="1:8" s="10" customFormat="1" ht="15">
      <c r="A57" s="23" t="s">
        <v>399</v>
      </c>
      <c r="B57" s="23" t="s">
        <v>157</v>
      </c>
      <c r="C57" s="23" t="s">
        <v>2</v>
      </c>
      <c r="D57" s="22">
        <v>41907.044120370374</v>
      </c>
      <c r="E57" s="23" t="s">
        <v>3</v>
      </c>
      <c r="F57" s="23" t="s">
        <v>67</v>
      </c>
      <c r="G57" s="23"/>
      <c r="H57" s="23"/>
    </row>
    <row r="58" spans="1:8" ht="15">
      <c r="A58" s="23" t="s">
        <v>154</v>
      </c>
      <c r="B58" s="23" t="s">
        <v>155</v>
      </c>
      <c r="C58" s="23" t="s">
        <v>2</v>
      </c>
      <c r="D58" s="22">
        <v>41897.239386574074</v>
      </c>
      <c r="E58" s="23" t="s">
        <v>3</v>
      </c>
      <c r="F58" s="23" t="s">
        <v>67</v>
      </c>
      <c r="G58" s="23"/>
      <c r="H58" s="23"/>
    </row>
    <row r="59" spans="1:8" s="10" customFormat="1" ht="15">
      <c r="A59" s="23" t="s">
        <v>393</v>
      </c>
      <c r="B59" s="23" t="s">
        <v>155</v>
      </c>
      <c r="C59" s="23" t="s">
        <v>2</v>
      </c>
      <c r="D59" s="22">
        <v>41907.08767361111</v>
      </c>
      <c r="E59" s="23" t="s">
        <v>3</v>
      </c>
      <c r="F59" s="23" t="s">
        <v>67</v>
      </c>
      <c r="G59" s="23"/>
      <c r="H59" s="23"/>
    </row>
    <row r="60" spans="1:8" ht="15">
      <c r="A60" s="23" t="s">
        <v>152</v>
      </c>
      <c r="B60" s="23" t="s">
        <v>153</v>
      </c>
      <c r="C60" s="23" t="s">
        <v>2</v>
      </c>
      <c r="D60" s="22">
        <v>41897.240648148145</v>
      </c>
      <c r="E60" s="23" t="s">
        <v>3</v>
      </c>
      <c r="F60" s="23" t="s">
        <v>67</v>
      </c>
      <c r="G60" s="23"/>
      <c r="H60" s="23"/>
    </row>
    <row r="61" spans="1:8" ht="15">
      <c r="A61" s="23" t="s">
        <v>400</v>
      </c>
      <c r="B61" s="23" t="s">
        <v>153</v>
      </c>
      <c r="C61" s="23" t="s">
        <v>2</v>
      </c>
      <c r="D61" s="22">
        <v>41906.75016203704</v>
      </c>
      <c r="E61" s="23" t="s">
        <v>3</v>
      </c>
      <c r="F61" s="23" t="s">
        <v>67</v>
      </c>
      <c r="G61" s="23"/>
      <c r="H61" s="23"/>
    </row>
    <row r="62" spans="1:8" s="10" customFormat="1" ht="15">
      <c r="A62" s="23" t="s">
        <v>150</v>
      </c>
      <c r="B62" s="23" t="s">
        <v>151</v>
      </c>
      <c r="C62" s="23" t="s">
        <v>2</v>
      </c>
      <c r="D62" s="22">
        <v>41897.25399305556</v>
      </c>
      <c r="E62" s="23" t="s">
        <v>3</v>
      </c>
      <c r="F62" s="23" t="s">
        <v>67</v>
      </c>
      <c r="G62" s="23"/>
      <c r="H62" s="23"/>
    </row>
    <row r="63" spans="1:8" ht="15">
      <c r="A63" s="23" t="s">
        <v>148</v>
      </c>
      <c r="B63" s="23" t="s">
        <v>149</v>
      </c>
      <c r="C63" s="23" t="s">
        <v>75</v>
      </c>
      <c r="D63" s="22">
        <v>41897.25443287037</v>
      </c>
      <c r="E63" s="23" t="s">
        <v>3</v>
      </c>
      <c r="F63" s="23" t="s">
        <v>67</v>
      </c>
      <c r="G63" s="23"/>
      <c r="H63" s="23"/>
    </row>
    <row r="64" spans="1:8" s="10" customFormat="1" ht="15">
      <c r="A64" s="23" t="s">
        <v>146</v>
      </c>
      <c r="B64" s="23" t="s">
        <v>147</v>
      </c>
      <c r="C64" s="23" t="s">
        <v>2</v>
      </c>
      <c r="D64" s="22">
        <v>41897.375914351855</v>
      </c>
      <c r="E64" s="23" t="s">
        <v>3</v>
      </c>
      <c r="F64" s="23" t="s">
        <v>67</v>
      </c>
      <c r="G64" s="23"/>
      <c r="H64" s="23"/>
    </row>
    <row r="65" spans="1:8" ht="15">
      <c r="A65" s="23" t="s">
        <v>144</v>
      </c>
      <c r="B65" s="23" t="s">
        <v>145</v>
      </c>
      <c r="C65" s="23" t="s">
        <v>2</v>
      </c>
      <c r="D65" s="22">
        <v>41897.37614583333</v>
      </c>
      <c r="E65" s="23" t="s">
        <v>3</v>
      </c>
      <c r="F65" s="23" t="s">
        <v>67</v>
      </c>
      <c r="G65" s="23"/>
      <c r="H65" s="23"/>
    </row>
    <row r="66" spans="1:8" ht="15">
      <c r="A66" s="23" t="s">
        <v>141</v>
      </c>
      <c r="B66" s="23" t="s">
        <v>142</v>
      </c>
      <c r="C66" s="23" t="s">
        <v>143</v>
      </c>
      <c r="D66" s="22">
        <v>41897.33259259259</v>
      </c>
      <c r="E66" s="23" t="s">
        <v>3</v>
      </c>
      <c r="F66" s="23" t="s">
        <v>67</v>
      </c>
      <c r="G66" s="23"/>
      <c r="H66" s="23"/>
    </row>
    <row r="67" spans="1:8" ht="15">
      <c r="A67" s="23" t="s">
        <v>138</v>
      </c>
      <c r="B67" s="23" t="s">
        <v>139</v>
      </c>
      <c r="C67" s="23" t="s">
        <v>140</v>
      </c>
      <c r="D67" s="22">
        <v>41897.33796296296</v>
      </c>
      <c r="E67" s="23" t="s">
        <v>3</v>
      </c>
      <c r="F67" s="23" t="s">
        <v>67</v>
      </c>
      <c r="G67" s="23"/>
      <c r="H67" s="23"/>
    </row>
    <row r="68" spans="1:8" ht="15">
      <c r="A68" s="23" t="s">
        <v>136</v>
      </c>
      <c r="B68" s="23" t="s">
        <v>137</v>
      </c>
      <c r="C68" s="23" t="s">
        <v>65</v>
      </c>
      <c r="D68" s="22">
        <v>41897.3453125</v>
      </c>
      <c r="E68" s="23" t="s">
        <v>3</v>
      </c>
      <c r="F68" s="23" t="s">
        <v>67</v>
      </c>
      <c r="G68" s="23"/>
      <c r="H68" s="23"/>
    </row>
    <row r="69" spans="1:8" ht="15">
      <c r="A69" s="23" t="s">
        <v>134</v>
      </c>
      <c r="B69" s="23" t="s">
        <v>135</v>
      </c>
      <c r="C69" s="23" t="s">
        <v>65</v>
      </c>
      <c r="D69" s="22">
        <v>41897.34961805555</v>
      </c>
      <c r="E69" s="23" t="s">
        <v>3</v>
      </c>
      <c r="F69" s="23" t="s">
        <v>67</v>
      </c>
      <c r="G69" s="23"/>
      <c r="H69" s="23"/>
    </row>
    <row r="70" spans="1:8" ht="15">
      <c r="A70" s="23" t="s">
        <v>396</v>
      </c>
      <c r="B70" s="23" t="s">
        <v>135</v>
      </c>
      <c r="C70" s="23" t="s">
        <v>65</v>
      </c>
      <c r="D70" s="22">
        <v>41907.00079861111</v>
      </c>
      <c r="E70" s="23" t="s">
        <v>3</v>
      </c>
      <c r="F70" s="23" t="s">
        <v>67</v>
      </c>
      <c r="G70" s="23"/>
      <c r="H70" s="23"/>
    </row>
    <row r="71" spans="1:8" ht="15">
      <c r="A71" s="23" t="s">
        <v>132</v>
      </c>
      <c r="B71" s="23" t="s">
        <v>133</v>
      </c>
      <c r="C71" s="23" t="s">
        <v>2</v>
      </c>
      <c r="D71" s="22">
        <v>41897.36280092593</v>
      </c>
      <c r="E71" s="23" t="s">
        <v>3</v>
      </c>
      <c r="F71" s="23" t="s">
        <v>67</v>
      </c>
      <c r="G71" s="23"/>
      <c r="H71" s="23"/>
    </row>
    <row r="72" spans="1:8" ht="15">
      <c r="A72" s="23" t="s">
        <v>363</v>
      </c>
      <c r="B72" s="23" t="s">
        <v>133</v>
      </c>
      <c r="C72" s="23" t="s">
        <v>2</v>
      </c>
      <c r="D72" s="22">
        <v>41906.04871527778</v>
      </c>
      <c r="E72" s="23" t="s">
        <v>3</v>
      </c>
      <c r="F72" s="23" t="s">
        <v>67</v>
      </c>
      <c r="G72" s="23"/>
      <c r="H72" s="23"/>
    </row>
    <row r="73" spans="1:8" ht="15">
      <c r="A73" s="23" t="s">
        <v>130</v>
      </c>
      <c r="B73" s="23" t="s">
        <v>131</v>
      </c>
      <c r="C73" s="23" t="s">
        <v>5</v>
      </c>
      <c r="D73" s="22">
        <v>41897.40298611111</v>
      </c>
      <c r="E73" s="23" t="s">
        <v>345</v>
      </c>
      <c r="F73" s="23" t="s">
        <v>67</v>
      </c>
      <c r="G73" s="23"/>
      <c r="H73" s="23"/>
    </row>
    <row r="74" spans="1:8" ht="15">
      <c r="A74" s="23" t="s">
        <v>128</v>
      </c>
      <c r="B74" s="23" t="s">
        <v>129</v>
      </c>
      <c r="C74" s="23" t="s">
        <v>5</v>
      </c>
      <c r="D74" s="22">
        <v>41897.4216087963</v>
      </c>
      <c r="E74" s="23" t="s">
        <v>3</v>
      </c>
      <c r="F74" s="23" t="s">
        <v>67</v>
      </c>
      <c r="G74" s="23"/>
      <c r="H74" s="23"/>
    </row>
    <row r="75" spans="1:8" ht="15">
      <c r="A75" s="23" t="s">
        <v>359</v>
      </c>
      <c r="B75" s="23" t="s">
        <v>129</v>
      </c>
      <c r="C75" s="23" t="s">
        <v>5</v>
      </c>
      <c r="D75" s="22">
        <v>41905.772777777776</v>
      </c>
      <c r="E75" s="23" t="s">
        <v>3</v>
      </c>
      <c r="F75" s="23" t="s">
        <v>67</v>
      </c>
      <c r="G75" s="23"/>
      <c r="H75" s="23"/>
    </row>
    <row r="76" spans="1:6" ht="15">
      <c r="A76" s="23" t="s">
        <v>366</v>
      </c>
      <c r="B76" s="23" t="s">
        <v>129</v>
      </c>
      <c r="C76" s="23" t="s">
        <v>5</v>
      </c>
      <c r="D76" s="22">
        <v>41906.63960648148</v>
      </c>
      <c r="E76" s="23" t="s">
        <v>3</v>
      </c>
      <c r="F76" s="23" t="s">
        <v>67</v>
      </c>
    </row>
    <row r="77" spans="1:6" ht="15">
      <c r="A77" s="23" t="s">
        <v>126</v>
      </c>
      <c r="B77" s="23" t="s">
        <v>127</v>
      </c>
      <c r="C77" s="23" t="s">
        <v>125</v>
      </c>
      <c r="D77" s="22">
        <v>41897.435578703706</v>
      </c>
      <c r="E77" s="23" t="s">
        <v>3</v>
      </c>
      <c r="F77" s="23" t="s">
        <v>67</v>
      </c>
    </row>
    <row r="78" spans="1:6" ht="15">
      <c r="A78" s="23" t="s">
        <v>365</v>
      </c>
      <c r="B78" s="23" t="s">
        <v>127</v>
      </c>
      <c r="C78" s="23" t="s">
        <v>125</v>
      </c>
      <c r="D78" s="22">
        <v>41906.237222222226</v>
      </c>
      <c r="E78" s="23" t="s">
        <v>3</v>
      </c>
      <c r="F78" s="23" t="s">
        <v>67</v>
      </c>
    </row>
    <row r="79" spans="1:6" s="10" customFormat="1" ht="15">
      <c r="A79" s="23" t="s">
        <v>123</v>
      </c>
      <c r="B79" s="23" t="s">
        <v>124</v>
      </c>
      <c r="C79" s="23" t="s">
        <v>125</v>
      </c>
      <c r="D79" s="22">
        <v>41897.443449074075</v>
      </c>
      <c r="E79" s="23" t="s">
        <v>3</v>
      </c>
      <c r="F79" s="23" t="s">
        <v>67</v>
      </c>
    </row>
    <row r="80" spans="1:6" s="10" customFormat="1" ht="15">
      <c r="A80" s="23" t="s">
        <v>368</v>
      </c>
      <c r="B80" s="23" t="s">
        <v>124</v>
      </c>
      <c r="C80" s="23" t="s">
        <v>125</v>
      </c>
      <c r="D80" s="22">
        <v>41906.691412037035</v>
      </c>
      <c r="E80" s="23" t="s">
        <v>3</v>
      </c>
      <c r="F80" s="23" t="s">
        <v>67</v>
      </c>
    </row>
    <row r="81" spans="1:6" s="10" customFormat="1" ht="15">
      <c r="A81" s="23" t="s">
        <v>397</v>
      </c>
      <c r="B81" s="23" t="s">
        <v>124</v>
      </c>
      <c r="C81" s="23" t="s">
        <v>125</v>
      </c>
      <c r="D81" s="22">
        <v>41906.741261574076</v>
      </c>
      <c r="E81" s="23" t="s">
        <v>3</v>
      </c>
      <c r="F81" s="23" t="s">
        <v>67</v>
      </c>
    </row>
    <row r="82" spans="1:6" ht="15">
      <c r="A82" s="23" t="s">
        <v>121</v>
      </c>
      <c r="B82" s="23" t="s">
        <v>122</v>
      </c>
      <c r="C82" s="23" t="s">
        <v>2</v>
      </c>
      <c r="D82" s="22">
        <v>41897.48024305556</v>
      </c>
      <c r="E82" s="23" t="s">
        <v>3</v>
      </c>
      <c r="F82" s="23" t="s">
        <v>67</v>
      </c>
    </row>
    <row r="83" spans="1:6" ht="15">
      <c r="A83" s="23" t="s">
        <v>119</v>
      </c>
      <c r="B83" s="23" t="s">
        <v>120</v>
      </c>
      <c r="C83" s="23" t="s">
        <v>2</v>
      </c>
      <c r="D83" s="22">
        <v>41897.48131944444</v>
      </c>
      <c r="E83" s="23" t="s">
        <v>3</v>
      </c>
      <c r="F83" s="23" t="s">
        <v>67</v>
      </c>
    </row>
    <row r="84" spans="1:6" s="10" customFormat="1" ht="15">
      <c r="A84" s="23" t="s">
        <v>334</v>
      </c>
      <c r="B84" s="23" t="s">
        <v>120</v>
      </c>
      <c r="C84" s="23" t="s">
        <v>2</v>
      </c>
      <c r="D84" s="22">
        <v>41903.99873842593</v>
      </c>
      <c r="E84" s="23" t="s">
        <v>3</v>
      </c>
      <c r="F84" s="23" t="s">
        <v>67</v>
      </c>
    </row>
    <row r="85" spans="1:6" s="10" customFormat="1" ht="15">
      <c r="A85" s="23" t="s">
        <v>117</v>
      </c>
      <c r="B85" s="23" t="s">
        <v>118</v>
      </c>
      <c r="C85" s="23" t="s">
        <v>2</v>
      </c>
      <c r="D85" s="22">
        <v>41897.50166666666</v>
      </c>
      <c r="E85" s="23" t="s">
        <v>345</v>
      </c>
      <c r="F85" s="23" t="s">
        <v>67</v>
      </c>
    </row>
    <row r="86" spans="1:6" s="10" customFormat="1" ht="15">
      <c r="A86" s="23" t="s">
        <v>333</v>
      </c>
      <c r="B86" s="23" t="s">
        <v>118</v>
      </c>
      <c r="C86" s="23" t="s">
        <v>2</v>
      </c>
      <c r="D86" s="22">
        <v>41904.926724537036</v>
      </c>
      <c r="E86" s="23" t="s">
        <v>345</v>
      </c>
      <c r="F86" s="23" t="s">
        <v>67</v>
      </c>
    </row>
    <row r="87" spans="1:6" ht="15">
      <c r="A87" s="23" t="s">
        <v>114</v>
      </c>
      <c r="B87" s="23" t="s">
        <v>115</v>
      </c>
      <c r="C87" s="23" t="s">
        <v>116</v>
      </c>
      <c r="D87" s="22">
        <v>41897.55297453704</v>
      </c>
      <c r="E87" s="23" t="s">
        <v>3</v>
      </c>
      <c r="F87" s="23" t="s">
        <v>67</v>
      </c>
    </row>
    <row r="88" spans="1:6" ht="15">
      <c r="A88" s="23" t="s">
        <v>112</v>
      </c>
      <c r="B88" s="23" t="s">
        <v>113</v>
      </c>
      <c r="C88" s="23" t="s">
        <v>84</v>
      </c>
      <c r="D88" s="22">
        <v>41897.57475694444</v>
      </c>
      <c r="E88" s="23" t="s">
        <v>3</v>
      </c>
      <c r="F88" s="23" t="s">
        <v>67</v>
      </c>
    </row>
    <row r="89" spans="1:6" ht="15">
      <c r="A89" s="23" t="s">
        <v>110</v>
      </c>
      <c r="B89" s="23" t="s">
        <v>111</v>
      </c>
      <c r="C89" s="23" t="s">
        <v>84</v>
      </c>
      <c r="D89" s="22">
        <v>41897.57542824074</v>
      </c>
      <c r="E89" s="23" t="s">
        <v>3</v>
      </c>
      <c r="F89" s="23" t="s">
        <v>66</v>
      </c>
    </row>
    <row r="90" spans="1:6" ht="15">
      <c r="A90" s="23" t="s">
        <v>108</v>
      </c>
      <c r="B90" s="23" t="s">
        <v>109</v>
      </c>
      <c r="C90" s="23" t="s">
        <v>4</v>
      </c>
      <c r="D90" s="22">
        <v>41897.61163194444</v>
      </c>
      <c r="E90" s="23" t="s">
        <v>3</v>
      </c>
      <c r="F90" s="23" t="s">
        <v>67</v>
      </c>
    </row>
    <row r="91" spans="1:6" ht="15">
      <c r="A91" s="23" t="s">
        <v>106</v>
      </c>
      <c r="B91" s="23" t="s">
        <v>107</v>
      </c>
      <c r="C91" s="23" t="s">
        <v>4</v>
      </c>
      <c r="D91" s="22">
        <v>41897.64638888889</v>
      </c>
      <c r="E91" s="23" t="s">
        <v>3</v>
      </c>
      <c r="F91" s="23" t="s">
        <v>67</v>
      </c>
    </row>
    <row r="92" spans="1:6" ht="15">
      <c r="A92" s="23" t="s">
        <v>332</v>
      </c>
      <c r="B92" s="23" t="s">
        <v>107</v>
      </c>
      <c r="C92" s="23" t="s">
        <v>4</v>
      </c>
      <c r="D92" s="22">
        <v>41904.85259259259</v>
      </c>
      <c r="E92" s="23" t="s">
        <v>3</v>
      </c>
      <c r="F92" s="23" t="s">
        <v>67</v>
      </c>
    </row>
    <row r="93" spans="1:6" s="10" customFormat="1" ht="15">
      <c r="A93" s="23" t="s">
        <v>354</v>
      </c>
      <c r="B93" s="23" t="s">
        <v>107</v>
      </c>
      <c r="C93" s="23" t="s">
        <v>4</v>
      </c>
      <c r="D93" s="22">
        <v>41905.239965277775</v>
      </c>
      <c r="E93" s="23" t="s">
        <v>3</v>
      </c>
      <c r="F93" s="23" t="s">
        <v>67</v>
      </c>
    </row>
    <row r="94" spans="1:6" s="10" customFormat="1" ht="15">
      <c r="A94" s="23" t="s">
        <v>355</v>
      </c>
      <c r="B94" s="23" t="s">
        <v>107</v>
      </c>
      <c r="C94" s="23" t="s">
        <v>4</v>
      </c>
      <c r="D94" s="22">
        <v>41905.71506944444</v>
      </c>
      <c r="E94" s="23" t="s">
        <v>3</v>
      </c>
      <c r="F94" s="23" t="s">
        <v>67</v>
      </c>
    </row>
    <row r="95" spans="1:6" ht="15">
      <c r="A95" s="23" t="s">
        <v>362</v>
      </c>
      <c r="B95" s="23" t="s">
        <v>107</v>
      </c>
      <c r="C95" s="23" t="s">
        <v>4</v>
      </c>
      <c r="D95" s="22">
        <v>41906.03138888889</v>
      </c>
      <c r="E95" s="23" t="s">
        <v>3</v>
      </c>
      <c r="F95" s="23" t="s">
        <v>67</v>
      </c>
    </row>
    <row r="96" spans="1:6" ht="15">
      <c r="A96" s="23" t="s">
        <v>364</v>
      </c>
      <c r="B96" s="23" t="s">
        <v>107</v>
      </c>
      <c r="C96" s="23" t="s">
        <v>4</v>
      </c>
      <c r="D96" s="22">
        <v>41906.115949074076</v>
      </c>
      <c r="E96" s="23" t="s">
        <v>3</v>
      </c>
      <c r="F96" s="23" t="s">
        <v>67</v>
      </c>
    </row>
    <row r="97" spans="1:6" ht="15">
      <c r="A97" s="23" t="s">
        <v>367</v>
      </c>
      <c r="B97" s="23" t="s">
        <v>107</v>
      </c>
      <c r="C97" s="23" t="s">
        <v>4</v>
      </c>
      <c r="D97" s="22">
        <v>41906.68581018518</v>
      </c>
      <c r="E97" s="23" t="s">
        <v>3</v>
      </c>
      <c r="F97" s="23" t="s">
        <v>67</v>
      </c>
    </row>
    <row r="98" spans="1:6" ht="15">
      <c r="A98" s="23" t="s">
        <v>403</v>
      </c>
      <c r="B98" s="23" t="s">
        <v>107</v>
      </c>
      <c r="C98" s="23" t="s">
        <v>4</v>
      </c>
      <c r="D98" s="22">
        <v>41907.06366898148</v>
      </c>
      <c r="E98" s="23" t="s">
        <v>3</v>
      </c>
      <c r="F98" s="23" t="s">
        <v>67</v>
      </c>
    </row>
    <row r="99" spans="1:6" ht="15">
      <c r="A99" s="23" t="s">
        <v>104</v>
      </c>
      <c r="B99" s="23" t="s">
        <v>105</v>
      </c>
      <c r="C99" s="23" t="s">
        <v>4</v>
      </c>
      <c r="D99" s="22">
        <v>41897.64666666667</v>
      </c>
      <c r="E99" s="23" t="s">
        <v>3</v>
      </c>
      <c r="F99" s="23" t="s">
        <v>67</v>
      </c>
    </row>
    <row r="100" spans="1:6" ht="15">
      <c r="A100" s="23" t="s">
        <v>331</v>
      </c>
      <c r="B100" s="23" t="s">
        <v>105</v>
      </c>
      <c r="C100" s="23" t="s">
        <v>4</v>
      </c>
      <c r="D100" s="22">
        <v>41904.85302083333</v>
      </c>
      <c r="E100" s="23" t="s">
        <v>3</v>
      </c>
      <c r="F100" s="23" t="s">
        <v>67</v>
      </c>
    </row>
    <row r="101" spans="1:6" ht="15">
      <c r="A101" s="23" t="s">
        <v>353</v>
      </c>
      <c r="B101" s="23" t="s">
        <v>105</v>
      </c>
      <c r="C101" s="23" t="s">
        <v>4</v>
      </c>
      <c r="D101" s="22">
        <v>41905.2396875</v>
      </c>
      <c r="E101" s="23" t="s">
        <v>3</v>
      </c>
      <c r="F101" s="23" t="s">
        <v>67</v>
      </c>
    </row>
    <row r="102" spans="1:6" ht="15">
      <c r="A102" s="23" t="s">
        <v>356</v>
      </c>
      <c r="B102" s="23" t="s">
        <v>105</v>
      </c>
      <c r="C102" s="23" t="s">
        <v>4</v>
      </c>
      <c r="D102" s="22">
        <v>41905.71545138889</v>
      </c>
      <c r="E102" s="23" t="s">
        <v>3</v>
      </c>
      <c r="F102" s="23" t="s">
        <v>67</v>
      </c>
    </row>
    <row r="103" spans="1:6" ht="15">
      <c r="A103" s="23" t="s">
        <v>404</v>
      </c>
      <c r="B103" s="23" t="s">
        <v>105</v>
      </c>
      <c r="C103" s="23" t="s">
        <v>4</v>
      </c>
      <c r="D103" s="22">
        <v>41907.063993055555</v>
      </c>
      <c r="E103" s="23" t="s">
        <v>3</v>
      </c>
      <c r="F103" s="23" t="s">
        <v>67</v>
      </c>
    </row>
    <row r="104" spans="1:6" ht="15">
      <c r="A104" s="23" t="s">
        <v>102</v>
      </c>
      <c r="B104" s="23" t="s">
        <v>103</v>
      </c>
      <c r="C104" s="23" t="s">
        <v>5</v>
      </c>
      <c r="D104" s="22">
        <v>41897.64891203704</v>
      </c>
      <c r="E104" s="23" t="s">
        <v>3</v>
      </c>
      <c r="F104" s="23" t="s">
        <v>67</v>
      </c>
    </row>
    <row r="105" spans="1:6" ht="15">
      <c r="A105" s="23" t="s">
        <v>100</v>
      </c>
      <c r="B105" s="23" t="s">
        <v>101</v>
      </c>
      <c r="C105" s="23" t="s">
        <v>4</v>
      </c>
      <c r="D105" s="22">
        <v>41897.65675925926</v>
      </c>
      <c r="E105" s="23" t="s">
        <v>3</v>
      </c>
      <c r="F105" s="23" t="s">
        <v>67</v>
      </c>
    </row>
    <row r="106" spans="1:6" ht="15">
      <c r="A106" s="23" t="s">
        <v>349</v>
      </c>
      <c r="B106" s="23" t="s">
        <v>101</v>
      </c>
      <c r="C106" s="23" t="s">
        <v>4</v>
      </c>
      <c r="D106" s="22">
        <v>41906.098287037035</v>
      </c>
      <c r="E106" s="23" t="s">
        <v>3</v>
      </c>
      <c r="F106" s="23" t="s">
        <v>67</v>
      </c>
    </row>
    <row r="107" spans="1:6" ht="15">
      <c r="A107" s="23" t="s">
        <v>98</v>
      </c>
      <c r="B107" s="23" t="s">
        <v>99</v>
      </c>
      <c r="C107" s="23" t="s">
        <v>4</v>
      </c>
      <c r="D107" s="22">
        <v>41897.66105324074</v>
      </c>
      <c r="E107" s="23" t="s">
        <v>3</v>
      </c>
      <c r="F107" s="23" t="s">
        <v>67</v>
      </c>
    </row>
    <row r="108" spans="1:6" ht="15">
      <c r="A108" s="23" t="s">
        <v>96</v>
      </c>
      <c r="B108" s="23" t="s">
        <v>97</v>
      </c>
      <c r="C108" s="23" t="s">
        <v>83</v>
      </c>
      <c r="D108" s="22">
        <v>41898.22298611111</v>
      </c>
      <c r="E108" s="23" t="s">
        <v>345</v>
      </c>
      <c r="F108" s="23" t="s">
        <v>68</v>
      </c>
    </row>
    <row r="109" spans="1:6" ht="15">
      <c r="A109" s="23" t="s">
        <v>329</v>
      </c>
      <c r="B109" s="23" t="s">
        <v>330</v>
      </c>
      <c r="C109" s="23" t="s">
        <v>7</v>
      </c>
      <c r="D109" s="22">
        <v>41901.939675925925</v>
      </c>
      <c r="E109" s="23" t="s">
        <v>345</v>
      </c>
      <c r="F109" s="23" t="s">
        <v>66</v>
      </c>
    </row>
    <row r="110" spans="1:6" ht="15">
      <c r="A110" s="23" t="s">
        <v>94</v>
      </c>
      <c r="B110" s="23" t="s">
        <v>95</v>
      </c>
      <c r="C110" s="23" t="s">
        <v>83</v>
      </c>
      <c r="D110" s="22">
        <v>41901.38314814815</v>
      </c>
      <c r="E110" s="23" t="s">
        <v>398</v>
      </c>
      <c r="F110" s="23" t="s">
        <v>67</v>
      </c>
    </row>
    <row r="111" spans="1:6" ht="15">
      <c r="A111" s="23" t="s">
        <v>92</v>
      </c>
      <c r="B111" s="23" t="s">
        <v>93</v>
      </c>
      <c r="C111" s="23" t="s">
        <v>4</v>
      </c>
      <c r="D111" s="22">
        <v>41901.95444444445</v>
      </c>
      <c r="E111" s="23" t="s">
        <v>3</v>
      </c>
      <c r="F111" s="23" t="s">
        <v>67</v>
      </c>
    </row>
    <row r="112" spans="1:6" ht="15">
      <c r="A112" s="23" t="s">
        <v>90</v>
      </c>
      <c r="B112" s="23" t="s">
        <v>91</v>
      </c>
      <c r="C112" s="23" t="s">
        <v>2</v>
      </c>
      <c r="D112" s="22">
        <v>41904.82388888889</v>
      </c>
      <c r="E112" s="23" t="s">
        <v>3</v>
      </c>
      <c r="F112" s="23" t="s">
        <v>67</v>
      </c>
    </row>
    <row r="113" spans="1:6" ht="15">
      <c r="A113" s="23" t="s">
        <v>88</v>
      </c>
      <c r="B113" s="23" t="s">
        <v>89</v>
      </c>
      <c r="C113" s="23" t="s">
        <v>2</v>
      </c>
      <c r="D113" s="22">
        <v>41904.81667824074</v>
      </c>
      <c r="E113" s="23" t="s">
        <v>3</v>
      </c>
      <c r="F113" s="23" t="s">
        <v>67</v>
      </c>
    </row>
    <row r="114" spans="1:6" ht="15">
      <c r="A114" s="23" t="s">
        <v>434</v>
      </c>
      <c r="B114" s="23" t="s">
        <v>89</v>
      </c>
      <c r="C114" s="23" t="s">
        <v>2</v>
      </c>
      <c r="D114" s="22">
        <v>41907.60450231482</v>
      </c>
      <c r="E114" s="23" t="s">
        <v>3</v>
      </c>
      <c r="F114" s="23" t="s">
        <v>67</v>
      </c>
    </row>
    <row r="115" spans="1:6" ht="15">
      <c r="A115" s="23" t="s">
        <v>326</v>
      </c>
      <c r="B115" s="23" t="s">
        <v>327</v>
      </c>
      <c r="C115" s="23" t="s">
        <v>328</v>
      </c>
      <c r="D115" s="22">
        <v>41904.60175925926</v>
      </c>
      <c r="E115" s="23" t="s">
        <v>3</v>
      </c>
      <c r="F115" s="23" t="s">
        <v>68</v>
      </c>
    </row>
    <row r="116" spans="1:6" ht="15">
      <c r="A116" s="23" t="s">
        <v>308</v>
      </c>
      <c r="B116" s="23" t="s">
        <v>324</v>
      </c>
      <c r="C116" s="23" t="s">
        <v>325</v>
      </c>
      <c r="D116" s="22">
        <v>41904.61104166666</v>
      </c>
      <c r="E116" s="23" t="s">
        <v>3</v>
      </c>
      <c r="F116" s="23" t="s">
        <v>66</v>
      </c>
    </row>
    <row r="117" spans="1:6" ht="15">
      <c r="A117" s="23" t="s">
        <v>309</v>
      </c>
      <c r="B117" s="23" t="s">
        <v>322</v>
      </c>
      <c r="C117" s="23" t="s">
        <v>323</v>
      </c>
      <c r="D117" s="22">
        <v>41904.72340277778</v>
      </c>
      <c r="E117" s="23" t="s">
        <v>3</v>
      </c>
      <c r="F117" s="23" t="s">
        <v>66</v>
      </c>
    </row>
    <row r="118" spans="1:6" ht="15">
      <c r="A118" s="23" t="s">
        <v>320</v>
      </c>
      <c r="B118" s="23" t="s">
        <v>321</v>
      </c>
      <c r="C118" s="23" t="s">
        <v>4</v>
      </c>
      <c r="D118" s="22">
        <v>41905.038981481484</v>
      </c>
      <c r="E118" s="23" t="s">
        <v>3</v>
      </c>
      <c r="F118" s="23" t="s">
        <v>67</v>
      </c>
    </row>
    <row r="119" spans="1:5" ht="15">
      <c r="A119" s="23"/>
      <c r="B119" s="23"/>
      <c r="C119" s="23"/>
      <c r="D119" s="22"/>
      <c r="E119" s="23"/>
    </row>
    <row r="120" spans="1:5" ht="15">
      <c r="A120" s="23"/>
      <c r="B120" s="23"/>
      <c r="C120" s="23"/>
      <c r="D120" s="22"/>
      <c r="E120" s="23"/>
    </row>
    <row r="121" spans="1:5" ht="15">
      <c r="A121" s="23"/>
      <c r="B121" s="23"/>
      <c r="C121" s="23"/>
      <c r="D121" s="22"/>
      <c r="E121" s="23"/>
    </row>
    <row r="122" spans="1:5" ht="15">
      <c r="A122" s="23"/>
      <c r="B122" s="23"/>
      <c r="C122" s="23"/>
      <c r="D122" s="22"/>
      <c r="E122" s="23"/>
    </row>
    <row r="123" spans="1:5" ht="15">
      <c r="A123" s="23"/>
      <c r="B123" s="23"/>
      <c r="C123" s="23"/>
      <c r="D123" s="22"/>
      <c r="E123" s="23"/>
    </row>
    <row r="124" spans="1:5" ht="15">
      <c r="A124" s="23"/>
      <c r="B124" s="23"/>
      <c r="C124" s="23"/>
      <c r="D124" s="22"/>
      <c r="E124" s="23"/>
    </row>
    <row r="125" spans="1:5" ht="15">
      <c r="A125" s="23"/>
      <c r="B125" s="23"/>
      <c r="C125" s="23"/>
      <c r="D125" s="22"/>
      <c r="E125" s="23"/>
    </row>
    <row r="126" spans="1:5" ht="15">
      <c r="A126" s="23"/>
      <c r="B126" s="23"/>
      <c r="C126" s="23"/>
      <c r="D126" s="22"/>
      <c r="E126" s="23"/>
    </row>
    <row r="127" spans="1:6" ht="15">
      <c r="A127" s="23"/>
      <c r="B127" s="23"/>
      <c r="C127" s="23"/>
      <c r="D127" s="22"/>
      <c r="E127" s="23"/>
      <c r="F127" s="22"/>
    </row>
    <row r="128" spans="1:6" ht="15">
      <c r="A128" s="23"/>
      <c r="B128" s="23"/>
      <c r="C128" s="23"/>
      <c r="D128" s="22"/>
      <c r="E128" s="23"/>
      <c r="F128" s="22"/>
    </row>
    <row r="129" spans="1:6" ht="15">
      <c r="A129" s="23"/>
      <c r="B129" s="23"/>
      <c r="C129" s="23"/>
      <c r="D129" s="22"/>
      <c r="E129" s="23"/>
      <c r="F129" s="22"/>
    </row>
    <row r="130" spans="1:6" ht="15">
      <c r="A130" s="23"/>
      <c r="B130" s="23"/>
      <c r="C130" s="23"/>
      <c r="D130" s="22"/>
      <c r="E130" s="23"/>
      <c r="F130" s="22"/>
    </row>
    <row r="131" spans="1:5" ht="15">
      <c r="A131" s="23"/>
      <c r="B131" s="23"/>
      <c r="C131" s="23"/>
      <c r="D131" s="23"/>
      <c r="E131" s="23"/>
    </row>
    <row r="132" spans="1:6" ht="15">
      <c r="A132" s="23"/>
      <c r="B132" s="23"/>
      <c r="C132" s="23"/>
      <c r="D132" s="22"/>
      <c r="E132" s="23"/>
      <c r="F132" s="22"/>
    </row>
  </sheetData>
  <sheetProtection/>
  <autoFilter ref="A1:F75">
    <sortState ref="A2:F132">
      <sortCondition sortBy="value" ref="A2:A13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2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9.140625" style="0" bestFit="1" customWidth="1"/>
    <col min="2" max="2" width="26.00390625" style="0" bestFit="1" customWidth="1"/>
    <col min="5" max="5" width="22.421875" style="0" customWidth="1"/>
    <col min="6" max="6" width="18.140625" style="0" customWidth="1"/>
  </cols>
  <sheetData>
    <row r="1" spans="1:6" ht="30" customHeight="1">
      <c r="A1" s="1" t="s">
        <v>0</v>
      </c>
      <c r="B1" s="1" t="s">
        <v>1</v>
      </c>
      <c r="D1" s="27"/>
      <c r="E1" s="27"/>
      <c r="F1" s="27"/>
    </row>
    <row r="2" spans="1:6" ht="15">
      <c r="A2" s="23" t="s">
        <v>223</v>
      </c>
      <c r="B2" s="23" t="str">
        <f>IF(MID(A2,SEARCH("-",A2,3)+10,1)="R",MID(A2,1,SEARCH("-",A2,3)+12),MID(A2,1,SEARCH("-",A2,3)+9))</f>
        <v>ARC-2014-1516R01</v>
      </c>
      <c r="D2" s="27"/>
      <c r="E2" s="27"/>
      <c r="F2" s="27"/>
    </row>
    <row r="3" spans="1:6" s="23" customFormat="1" ht="15">
      <c r="A3" s="23" t="s">
        <v>338</v>
      </c>
      <c r="B3" s="23" t="str">
        <f>IF(MID(A3,SEARCH("-",A3,3)+10,1)="R",MID(A3,1,SEARCH("-",A3,3)+12),MID(A3,1,SEARCH("-",A3,3)+9))</f>
        <v>ARC-2014-1520</v>
      </c>
      <c r="D3" s="27"/>
      <c r="E3" s="27"/>
      <c r="F3" s="27"/>
    </row>
    <row r="4" spans="1:6" ht="15">
      <c r="A4" s="23" t="s">
        <v>224</v>
      </c>
      <c r="B4" s="23" t="str">
        <f>IF(MID(A4,SEARCH("-",A4,3)+10,1)="R",MID(A4,1,SEARCH("-",A4,3)+12),MID(A4,1,SEARCH("-",A4,3)+9))</f>
        <v>ARC-2014-1521</v>
      </c>
      <c r="C4" s="23"/>
      <c r="D4" s="27"/>
      <c r="E4" s="27"/>
      <c r="F4" s="27"/>
    </row>
    <row r="5" spans="1:6" ht="15">
      <c r="A5" s="23" t="s">
        <v>310</v>
      </c>
      <c r="B5" s="23" t="str">
        <f>IF(MID(A5,SEARCH("-",A5,3)+10,1)="R",MID(A5,1,SEARCH("-",A5,3)+12),MID(A5,1,SEARCH("-",A5,3)+9))</f>
        <v>ARC-2014-1521R01</v>
      </c>
      <c r="C5" s="23"/>
      <c r="D5" s="27"/>
      <c r="E5" s="27"/>
      <c r="F5" s="27"/>
    </row>
    <row r="6" spans="1:6" ht="15">
      <c r="A6" s="23" t="s">
        <v>409</v>
      </c>
      <c r="B6" s="23" t="str">
        <f>IF(MID(A6,SEARCH("-",A6,3)+10,1)="R",MID(A6,1,SEARCH("-",A6,3)+12),MID(A6,1,SEARCH("-",A6,3)+9))</f>
        <v>ARC-2014-1521R02</v>
      </c>
      <c r="C6" s="23"/>
      <c r="D6" s="27"/>
      <c r="E6" s="27"/>
      <c r="F6" s="27"/>
    </row>
    <row r="7" spans="1:6" s="10" customFormat="1" ht="15">
      <c r="A7" s="23" t="s">
        <v>225</v>
      </c>
      <c r="B7" s="23" t="str">
        <f>IF(MID(A7,SEARCH("-",A7,3)+10,1)="R",MID(A7,1,SEARCH("-",A7,3)+12),MID(A7,1,SEARCH("-",A7,3)+9))</f>
        <v>ARC-2014-1522R01</v>
      </c>
      <c r="C7" s="23"/>
      <c r="D7" s="27"/>
      <c r="E7" s="27"/>
      <c r="F7" s="27"/>
    </row>
    <row r="8" spans="1:6" s="23" customFormat="1" ht="15">
      <c r="A8" s="23" t="s">
        <v>410</v>
      </c>
      <c r="B8" s="23" t="str">
        <f>IF(MID(A8,SEARCH("-",A8,3)+10,1)="R",MID(A8,1,SEARCH("-",A8,3)+12),MID(A8,1,SEARCH("-",A8,3)+9))</f>
        <v>ARC-2014-1522R02</v>
      </c>
      <c r="D8" s="27"/>
      <c r="E8" s="27"/>
      <c r="F8" s="27"/>
    </row>
    <row r="9" spans="1:6" ht="15">
      <c r="A9" s="23" t="s">
        <v>226</v>
      </c>
      <c r="B9" s="23" t="str">
        <f>IF(MID(A9,SEARCH("-",A9,3)+10,1)="R",MID(A9,1,SEARCH("-",A9,3)+12),MID(A9,1,SEARCH("-",A9,3)+9))</f>
        <v>ARC-2014-1523R02</v>
      </c>
      <c r="C9" s="23"/>
      <c r="D9" s="27"/>
      <c r="E9" s="27"/>
      <c r="F9" s="27"/>
    </row>
    <row r="10" spans="1:6" ht="15">
      <c r="A10" s="23" t="s">
        <v>369</v>
      </c>
      <c r="B10" s="23" t="str">
        <f>IF(MID(A10,SEARCH("-",A10,3)+10,1)="R",MID(A10,1,SEARCH("-",A10,3)+12),MID(A10,1,SEARCH("-",A10,3)+9))</f>
        <v>ARC-2014-1523R03</v>
      </c>
      <c r="C10" s="23"/>
      <c r="D10" s="27"/>
      <c r="E10" s="27"/>
      <c r="F10" s="27"/>
    </row>
    <row r="11" spans="1:6" s="10" customFormat="1" ht="15">
      <c r="A11" s="23" t="s">
        <v>339</v>
      </c>
      <c r="B11" s="23" t="str">
        <f>IF(MID(A11,SEARCH("-",A11,3)+10,1)="R",MID(A11,1,SEARCH("-",A11,3)+12),MID(A11,1,SEARCH("-",A11,3)+9))</f>
        <v>ARC-2014-1526</v>
      </c>
      <c r="C11" s="23"/>
      <c r="D11" s="27"/>
      <c r="E11" s="27"/>
      <c r="F11" s="27"/>
    </row>
    <row r="12" spans="1:6" ht="15">
      <c r="A12" s="23" t="s">
        <v>411</v>
      </c>
      <c r="B12" s="23" t="str">
        <f>IF(MID(A12,SEARCH("-",A12,3)+10,1)="R",MID(A12,1,SEARCH("-",A12,3)+12),MID(A12,1,SEARCH("-",A12,3)+9))</f>
        <v>ARC-2014-1526R01</v>
      </c>
      <c r="C12" s="23"/>
      <c r="D12" s="27"/>
      <c r="E12" s="27"/>
      <c r="F12" s="27"/>
    </row>
    <row r="13" spans="1:6" ht="15">
      <c r="A13" s="23" t="s">
        <v>370</v>
      </c>
      <c r="B13" s="23" t="str">
        <f>IF(MID(A13,SEARCH("-",A13,3)+10,1)="R",MID(A13,1,SEARCH("-",A13,3)+12),MID(A13,1,SEARCH("-",A13,3)+9))</f>
        <v>ARC-2014-1528R01</v>
      </c>
      <c r="C13" s="23"/>
      <c r="D13" s="27"/>
      <c r="E13" s="27"/>
      <c r="F13" s="27"/>
    </row>
    <row r="14" spans="1:6" ht="15">
      <c r="A14" s="23" t="s">
        <v>227</v>
      </c>
      <c r="B14" s="23" t="str">
        <f>IF(MID(A14,SEARCH("-",A14,3)+10,1)="R",MID(A14,1,SEARCH("-",A14,3)+12),MID(A14,1,SEARCH("-",A14,3)+9))</f>
        <v>ARC-2014-1528</v>
      </c>
      <c r="C14" s="23"/>
      <c r="D14" s="27"/>
      <c r="E14" s="27"/>
      <c r="F14" s="27"/>
    </row>
    <row r="15" spans="1:6" ht="15">
      <c r="A15" s="23" t="s">
        <v>228</v>
      </c>
      <c r="B15" s="23" t="str">
        <f>IF(MID(A15,SEARCH("-",A15,3)+10,1)="R",MID(A15,1,SEARCH("-",A15,3)+12),MID(A15,1,SEARCH("-",A15,3)+9))</f>
        <v>ARC-2014-1531</v>
      </c>
      <c r="C15" s="23"/>
      <c r="D15" s="27"/>
      <c r="E15" s="27"/>
      <c r="F15" s="27"/>
    </row>
    <row r="16" spans="1:6" ht="15">
      <c r="A16" s="23" t="s">
        <v>412</v>
      </c>
      <c r="B16" s="23" t="str">
        <f>IF(MID(A16,SEARCH("-",A16,3)+10,1)="R",MID(A16,1,SEARCH("-",A16,3)+12),MID(A16,1,SEARCH("-",A16,3)+9))</f>
        <v>ARC-2014-1531R01</v>
      </c>
      <c r="C16" s="23"/>
      <c r="D16" s="27"/>
      <c r="E16" s="27"/>
      <c r="F16" s="27"/>
    </row>
    <row r="17" spans="1:6" ht="15">
      <c r="A17" s="23" t="s">
        <v>229</v>
      </c>
      <c r="B17" s="23" t="str">
        <f>IF(MID(A17,SEARCH("-",A17,3)+10,1)="R",MID(A17,1,SEARCH("-",A17,3)+12),MID(A17,1,SEARCH("-",A17,3)+9))</f>
        <v>ARC-2014-1533</v>
      </c>
      <c r="C17" s="23"/>
      <c r="D17" s="27"/>
      <c r="E17" s="27"/>
      <c r="F17" s="27"/>
    </row>
    <row r="18" spans="1:6" ht="15">
      <c r="A18" s="23" t="s">
        <v>230</v>
      </c>
      <c r="B18" s="23" t="str">
        <f>IF(MID(A18,SEARCH("-",A18,3)+10,1)="R",MID(A18,1,SEARCH("-",A18,3)+12),MID(A18,1,SEARCH("-",A18,3)+9))</f>
        <v>ARC-2014-1534</v>
      </c>
      <c r="C18" s="23"/>
      <c r="D18" s="23"/>
      <c r="E18" s="23"/>
      <c r="F18" s="23"/>
    </row>
    <row r="19" spans="1:6" ht="15">
      <c r="A19" s="23" t="s">
        <v>231</v>
      </c>
      <c r="B19" s="23" t="str">
        <f>IF(MID(A19,SEARCH("-",A19,3)+10,1)="R",MID(A19,1,SEARCH("-",A19,3)+12),MID(A19,1,SEARCH("-",A19,3)+9))</f>
        <v>ARC-2014-1535</v>
      </c>
      <c r="C19" s="23"/>
      <c r="D19" s="23"/>
      <c r="E19" s="23"/>
      <c r="F19" s="23"/>
    </row>
    <row r="20" spans="1:6" ht="15">
      <c r="A20" s="23" t="s">
        <v>232</v>
      </c>
      <c r="B20" s="23" t="str">
        <f>IF(MID(A20,SEARCH("-",A20,3)+10,1)="R",MID(A20,1,SEARCH("-",A20,3)+12),MID(A20,1,SEARCH("-",A20,3)+9))</f>
        <v>ARC-2014-1536</v>
      </c>
      <c r="C20" s="23"/>
      <c r="D20" s="23"/>
      <c r="E20" s="23"/>
      <c r="F20" s="23"/>
    </row>
    <row r="21" spans="1:6" ht="15">
      <c r="A21" s="23" t="s">
        <v>413</v>
      </c>
      <c r="B21" s="23" t="str">
        <f>IF(MID(A21,SEARCH("-",A21,3)+10,1)="R",MID(A21,1,SEARCH("-",A21,3)+12),MID(A21,1,SEARCH("-",A21,3)+9))</f>
        <v>ARC-2014-1536R01</v>
      </c>
      <c r="C21" s="23"/>
      <c r="D21" s="23"/>
      <c r="E21" s="23"/>
      <c r="F21" s="23"/>
    </row>
    <row r="22" spans="1:6" ht="15">
      <c r="A22" s="23" t="s">
        <v>233</v>
      </c>
      <c r="B22" s="23" t="str">
        <f>IF(MID(A22,SEARCH("-",A22,3)+10,1)="R",MID(A22,1,SEARCH("-",A22,3)+12),MID(A22,1,SEARCH("-",A22,3)+9))</f>
        <v>ARC-2014-1537</v>
      </c>
      <c r="C22" s="23"/>
      <c r="D22" s="23"/>
      <c r="E22" s="23"/>
      <c r="F22" s="23"/>
    </row>
    <row r="23" spans="1:6" ht="15">
      <c r="A23" s="23" t="s">
        <v>371</v>
      </c>
      <c r="B23" s="23" t="str">
        <f>IF(MID(A23,SEARCH("-",A23,3)+10,1)="R",MID(A23,1,SEARCH("-",A23,3)+12),MID(A23,1,SEARCH("-",A23,3)+9))</f>
        <v>ARC-2014-1537R01</v>
      </c>
      <c r="C23" s="23"/>
      <c r="D23" s="23"/>
      <c r="E23" s="23"/>
      <c r="F23" s="23"/>
    </row>
    <row r="24" spans="1:6" ht="15">
      <c r="A24" s="23" t="s">
        <v>414</v>
      </c>
      <c r="B24" s="23" t="str">
        <f>IF(MID(A24,SEARCH("-",A24,3)+10,1)="R",MID(A24,1,SEARCH("-",A24,3)+12),MID(A24,1,SEARCH("-",A24,3)+9))</f>
        <v>ARC-2014-1537R02</v>
      </c>
      <c r="C24" s="23"/>
      <c r="D24" s="23"/>
      <c r="E24" s="23"/>
      <c r="F24" s="23"/>
    </row>
    <row r="25" spans="1:6" ht="15">
      <c r="A25" s="23" t="s">
        <v>234</v>
      </c>
      <c r="B25" s="23" t="str">
        <f>IF(MID(A25,SEARCH("-",A25,3)+10,1)="R",MID(A25,1,SEARCH("-",A25,3)+12),MID(A25,1,SEARCH("-",A25,3)+9))</f>
        <v>ARC-2014-1538</v>
      </c>
      <c r="C25" s="23"/>
      <c r="D25" s="23"/>
      <c r="E25" s="23"/>
      <c r="F25" s="23"/>
    </row>
    <row r="26" spans="1:6" ht="15">
      <c r="A26" s="23" t="s">
        <v>235</v>
      </c>
      <c r="B26" s="23" t="str">
        <f>IF(MID(A26,SEARCH("-",A26,3)+10,1)="R",MID(A26,1,SEARCH("-",A26,3)+12),MID(A26,1,SEARCH("-",A26,3)+9))</f>
        <v>ARC-2014-1539</v>
      </c>
      <c r="C26" s="23"/>
      <c r="D26" s="23"/>
      <c r="E26" s="23"/>
      <c r="F26" s="23"/>
    </row>
    <row r="27" spans="1:6" ht="15">
      <c r="A27" s="23" t="s">
        <v>372</v>
      </c>
      <c r="B27" s="23" t="str">
        <f>IF(MID(A27,SEARCH("-",A27,3)+10,1)="R",MID(A27,1,SEARCH("-",A27,3)+12),MID(A27,1,SEARCH("-",A27,3)+9))</f>
        <v>ARC-2014-1539R01</v>
      </c>
      <c r="C27" s="23"/>
      <c r="D27" s="23"/>
      <c r="E27" s="23"/>
      <c r="F27" s="23"/>
    </row>
    <row r="28" spans="1:6" ht="15">
      <c r="A28" s="23" t="s">
        <v>415</v>
      </c>
      <c r="B28" s="23" t="str">
        <f>IF(MID(A28,SEARCH("-",A28,3)+10,1)="R",MID(A28,1,SEARCH("-",A28,3)+12),MID(A28,1,SEARCH("-",A28,3)+9))</f>
        <v>ARC-2014-1540R01</v>
      </c>
      <c r="C28" s="23"/>
      <c r="D28" s="23"/>
      <c r="E28" s="23"/>
      <c r="F28" s="23"/>
    </row>
    <row r="29" spans="1:2" ht="15">
      <c r="A29" s="23" t="s">
        <v>236</v>
      </c>
      <c r="B29" s="23" t="str">
        <f>IF(MID(A29,SEARCH("-",A29,3)+10,1)="R",MID(A29,1,SEARCH("-",A29,3)+12),MID(A29,1,SEARCH("-",A29,3)+9))</f>
        <v>ARC-2014-1540</v>
      </c>
    </row>
    <row r="30" spans="1:2" ht="15">
      <c r="A30" s="23" t="s">
        <v>416</v>
      </c>
      <c r="B30" s="23" t="str">
        <f>IF(MID(A30,SEARCH("-",A30,3)+10,1)="R",MID(A30,1,SEARCH("-",A30,3)+12),MID(A30,1,SEARCH("-",A30,3)+9))</f>
        <v>ARC-2014-1541R01</v>
      </c>
    </row>
    <row r="31" spans="1:2" ht="15">
      <c r="A31" s="23" t="s">
        <v>237</v>
      </c>
      <c r="B31" s="23" t="str">
        <f>IF(MID(A31,SEARCH("-",A31,3)+10,1)="R",MID(A31,1,SEARCH("-",A31,3)+12),MID(A31,1,SEARCH("-",A31,3)+9))</f>
        <v>ARC-2014-1541</v>
      </c>
    </row>
    <row r="32" spans="1:2" ht="15">
      <c r="A32" s="23" t="s">
        <v>238</v>
      </c>
      <c r="B32" s="23" t="str">
        <f>IF(MID(A32,SEARCH("-",A32,3)+10,1)="R",MID(A32,1,SEARCH("-",A32,3)+12),MID(A32,1,SEARCH("-",A32,3)+9))</f>
        <v>ARC-2014-1542</v>
      </c>
    </row>
    <row r="33" spans="1:2" ht="15">
      <c r="A33" s="23" t="s">
        <v>417</v>
      </c>
      <c r="B33" s="23" t="str">
        <f>IF(MID(A33,SEARCH("-",A33,3)+10,1)="R",MID(A33,1,SEARCH("-",A33,3)+12),MID(A33,1,SEARCH("-",A33,3)+9))</f>
        <v>ARC-2014-1542R01</v>
      </c>
    </row>
    <row r="34" spans="1:2" ht="15">
      <c r="A34" s="23" t="s">
        <v>239</v>
      </c>
      <c r="B34" s="23" t="str">
        <f>IF(MID(A34,SEARCH("-",A34,3)+10,1)="R",MID(A34,1,SEARCH("-",A34,3)+12),MID(A34,1,SEARCH("-",A34,3)+9))</f>
        <v>ARC-2014-1543</v>
      </c>
    </row>
    <row r="35" spans="1:2" ht="15">
      <c r="A35" s="23" t="s">
        <v>240</v>
      </c>
      <c r="B35" s="23" t="str">
        <f>IF(MID(A35,SEARCH("-",A35,3)+10,1)="R",MID(A35,1,SEARCH("-",A35,3)+12),MID(A35,1,SEARCH("-",A35,3)+9))</f>
        <v>ARC-2014-1544</v>
      </c>
    </row>
    <row r="36" spans="1:2" ht="15">
      <c r="A36" s="23" t="s">
        <v>418</v>
      </c>
      <c r="B36" s="23" t="str">
        <f>IF(MID(A36,SEARCH("-",A36,3)+10,1)="R",MID(A36,1,SEARCH("-",A36,3)+12),MID(A36,1,SEARCH("-",A36,3)+9))</f>
        <v>ARC-2014-1545R01</v>
      </c>
    </row>
    <row r="37" spans="1:2" ht="15">
      <c r="A37" s="23" t="s">
        <v>241</v>
      </c>
      <c r="B37" s="23" t="str">
        <f>IF(MID(A37,SEARCH("-",A37,3)+10,1)="R",MID(A37,1,SEARCH("-",A37,3)+12),MID(A37,1,SEARCH("-",A37,3)+9))</f>
        <v>ARC-2014-1545</v>
      </c>
    </row>
    <row r="38" spans="1:2" ht="15">
      <c r="A38" s="23" t="s">
        <v>419</v>
      </c>
      <c r="B38" s="23" t="str">
        <f>IF(MID(A38,SEARCH("-",A38,3)+10,1)="R",MID(A38,1,SEARCH("-",A38,3)+12),MID(A38,1,SEARCH("-",A38,3)+9))</f>
        <v>ARC-2014-1546R01</v>
      </c>
    </row>
    <row r="39" spans="1:2" ht="15">
      <c r="A39" s="23" t="s">
        <v>242</v>
      </c>
      <c r="B39" s="23" t="str">
        <f>IF(MID(A39,SEARCH("-",A39,3)+10,1)="R",MID(A39,1,SEARCH("-",A39,3)+12),MID(A39,1,SEARCH("-",A39,3)+9))</f>
        <v>ARC-2014-1546</v>
      </c>
    </row>
    <row r="40" spans="1:2" ht="15">
      <c r="A40" s="23" t="s">
        <v>243</v>
      </c>
      <c r="B40" s="23" t="str">
        <f>IF(MID(A40,SEARCH("-",A40,3)+10,1)="R",MID(A40,1,SEARCH("-",A40,3)+12),MID(A40,1,SEARCH("-",A40,3)+9))</f>
        <v>ARC-2014-1547</v>
      </c>
    </row>
    <row r="41" spans="1:2" ht="15">
      <c r="A41" s="23" t="s">
        <v>244</v>
      </c>
      <c r="B41" s="23" t="str">
        <f>IF(MID(A41,SEARCH("-",A41,3)+10,1)="R",MID(A41,1,SEARCH("-",A41,3)+12),MID(A41,1,SEARCH("-",A41,3)+9))</f>
        <v>ARC-2014-1548</v>
      </c>
    </row>
    <row r="42" spans="1:2" ht="15">
      <c r="A42" s="23" t="s">
        <v>420</v>
      </c>
      <c r="B42" s="23" t="str">
        <f>IF(MID(A42,SEARCH("-",A42,3)+10,1)="R",MID(A42,1,SEARCH("-",A42,3)+12),MID(A42,1,SEARCH("-",A42,3)+9))</f>
        <v>ARC-2014-1549R01</v>
      </c>
    </row>
    <row r="43" spans="1:2" s="23" customFormat="1" ht="15">
      <c r="A43" s="23" t="s">
        <v>245</v>
      </c>
      <c r="B43" s="23" t="str">
        <f>IF(MID(A43,SEARCH("-",A43,3)+10,1)="R",MID(A43,1,SEARCH("-",A43,3)+12),MID(A43,1,SEARCH("-",A43,3)+9))</f>
        <v>ARC-2014-1549</v>
      </c>
    </row>
    <row r="44" spans="1:2" ht="15">
      <c r="A44" s="23" t="s">
        <v>421</v>
      </c>
      <c r="B44" s="23" t="str">
        <f>IF(MID(A44,SEARCH("-",A44,3)+10,1)="R",MID(A44,1,SEARCH("-",A44,3)+12),MID(A44,1,SEARCH("-",A44,3)+9))</f>
        <v>ARC-2014-1550R01</v>
      </c>
    </row>
    <row r="45" spans="1:2" ht="15">
      <c r="A45" s="23" t="s">
        <v>246</v>
      </c>
      <c r="B45" s="23" t="str">
        <f>IF(MID(A45,SEARCH("-",A45,3)+10,1)="R",MID(A45,1,SEARCH("-",A45,3)+12),MID(A45,1,SEARCH("-",A45,3)+9))</f>
        <v>ARC-2014-1550</v>
      </c>
    </row>
    <row r="46" spans="1:2" ht="15">
      <c r="A46" s="23" t="s">
        <v>247</v>
      </c>
      <c r="B46" s="23" t="str">
        <f>IF(MID(A46,SEARCH("-",A46,3)+10,1)="R",MID(A46,1,SEARCH("-",A46,3)+12),MID(A46,1,SEARCH("-",A46,3)+9))</f>
        <v>ARC-2014-1551</v>
      </c>
    </row>
    <row r="47" spans="1:2" s="10" customFormat="1" ht="15">
      <c r="A47" s="23" t="s">
        <v>373</v>
      </c>
      <c r="B47" s="23" t="str">
        <f>IF(MID(A47,SEARCH("-",A47,3)+10,1)="R",MID(A47,1,SEARCH("-",A47,3)+12),MID(A47,1,SEARCH("-",A47,3)+9))</f>
        <v>ARC-2014-1551R01</v>
      </c>
    </row>
    <row r="48" spans="1:2" ht="15">
      <c r="A48" s="23" t="s">
        <v>422</v>
      </c>
      <c r="B48" s="23" t="str">
        <f>IF(MID(A48,SEARCH("-",A48,3)+10,1)="R",MID(A48,1,SEARCH("-",A48,3)+12),MID(A48,1,SEARCH("-",A48,3)+9))</f>
        <v>ARC-2014-1551R02</v>
      </c>
    </row>
    <row r="49" spans="1:2" ht="15">
      <c r="A49" s="23" t="s">
        <v>248</v>
      </c>
      <c r="B49" s="23" t="str">
        <f>IF(MID(A49,SEARCH("-",A49,3)+10,1)="R",MID(A49,1,SEARCH("-",A49,3)+12),MID(A49,1,SEARCH("-",A49,3)+9))</f>
        <v>ARC-2014-1552</v>
      </c>
    </row>
    <row r="50" spans="1:2" ht="15">
      <c r="A50" s="23" t="s">
        <v>374</v>
      </c>
      <c r="B50" s="23" t="str">
        <f>IF(MID(A50,SEARCH("-",A50,3)+10,1)="R",MID(A50,1,SEARCH("-",A50,3)+12),MID(A50,1,SEARCH("-",A50,3)+9))</f>
        <v>ARC-2014-1552R01</v>
      </c>
    </row>
    <row r="51" spans="1:2" ht="15">
      <c r="A51" s="23" t="s">
        <v>375</v>
      </c>
      <c r="B51" s="23" t="str">
        <f>IF(MID(A51,SEARCH("-",A51,3)+10,1)="R",MID(A51,1,SEARCH("-",A51,3)+12),MID(A51,1,SEARCH("-",A51,3)+9))</f>
        <v>ARC-2014-1552R02</v>
      </c>
    </row>
    <row r="52" spans="1:2" ht="15">
      <c r="A52" s="23" t="s">
        <v>423</v>
      </c>
      <c r="B52" s="23" t="str">
        <f>IF(MID(A52,SEARCH("-",A52,3)+10,1)="R",MID(A52,1,SEARCH("-",A52,3)+12),MID(A52,1,SEARCH("-",A52,3)+9))</f>
        <v>ARC-2014-1552R03</v>
      </c>
    </row>
    <row r="53" spans="1:2" ht="15">
      <c r="A53" s="23" t="s">
        <v>249</v>
      </c>
      <c r="B53" s="23" t="str">
        <f>IF(MID(A53,SEARCH("-",A53,3)+10,1)="R",MID(A53,1,SEARCH("-",A53,3)+12),MID(A53,1,SEARCH("-",A53,3)+9))</f>
        <v>ARC-2014-1553</v>
      </c>
    </row>
    <row r="54" spans="1:2" ht="15">
      <c r="A54" s="23" t="s">
        <v>250</v>
      </c>
      <c r="B54" s="23" t="str">
        <f>IF(MID(A54,SEARCH("-",A54,3)+10,1)="R",MID(A54,1,SEARCH("-",A54,3)+12),MID(A54,1,SEARCH("-",A54,3)+9))</f>
        <v>ARC-2014-1554</v>
      </c>
    </row>
    <row r="55" spans="1:2" ht="15">
      <c r="A55" s="23" t="s">
        <v>251</v>
      </c>
      <c r="B55" s="23" t="str">
        <f>IF(MID(A55,SEARCH("-",A55,3)+10,1)="R",MID(A55,1,SEARCH("-",A55,3)+12),MID(A55,1,SEARCH("-",A55,3)+9))</f>
        <v>ARC-2014-1555</v>
      </c>
    </row>
    <row r="56" spans="1:2" ht="15">
      <c r="A56" s="23" t="s">
        <v>252</v>
      </c>
      <c r="B56" s="23" t="str">
        <f>IF(MID(A56,SEARCH("-",A56,3)+10,1)="R",MID(A56,1,SEARCH("-",A56,3)+12),MID(A56,1,SEARCH("-",A56,3)+9))</f>
        <v>ARC-2014-1556</v>
      </c>
    </row>
    <row r="57" spans="1:2" ht="15">
      <c r="A57" s="23" t="s">
        <v>424</v>
      </c>
      <c r="B57" s="23" t="str">
        <f>IF(MID(A57,SEARCH("-",A57,3)+10,1)="R",MID(A57,1,SEARCH("-",A57,3)+12),MID(A57,1,SEARCH("-",A57,3)+9))</f>
        <v>ARC-2014-1556R01</v>
      </c>
    </row>
    <row r="58" spans="1:2" ht="15">
      <c r="A58" s="23" t="s">
        <v>253</v>
      </c>
      <c r="B58" s="23" t="str">
        <f>IF(MID(A58,SEARCH("-",A58,3)+10,1)="R",MID(A58,1,SEARCH("-",A58,3)+12),MID(A58,1,SEARCH("-",A58,3)+9))</f>
        <v>ARC-2014-1557</v>
      </c>
    </row>
    <row r="59" spans="1:2" ht="15">
      <c r="A59" s="23" t="s">
        <v>254</v>
      </c>
      <c r="B59" s="23" t="str">
        <f>IF(MID(A59,SEARCH("-",A59,3)+10,1)="R",MID(A59,1,SEARCH("-",A59,3)+12),MID(A59,1,SEARCH("-",A59,3)+9))</f>
        <v>ARC-2014-1558</v>
      </c>
    </row>
    <row r="60" spans="1:2" ht="15">
      <c r="A60" s="23" t="s">
        <v>425</v>
      </c>
      <c r="B60" s="23" t="str">
        <f>IF(MID(A60,SEARCH("-",A60,3)+10,1)="R",MID(A60,1,SEARCH("-",A60,3)+12),MID(A60,1,SEARCH("-",A60,3)+9))</f>
        <v>ARC-2014-1558R01</v>
      </c>
    </row>
    <row r="61" spans="1:2" ht="15">
      <c r="A61" s="23" t="s">
        <v>255</v>
      </c>
      <c r="B61" s="23" t="str">
        <f>IF(MID(A61,SEARCH("-",A61,3)+10,1)="R",MID(A61,1,SEARCH("-",A61,3)+12),MID(A61,1,SEARCH("-",A61,3)+9))</f>
        <v>ARC-2014-1559</v>
      </c>
    </row>
    <row r="62" spans="1:2" ht="15">
      <c r="A62" s="23" t="s">
        <v>256</v>
      </c>
      <c r="B62" s="23" t="str">
        <f>IF(MID(A62,SEARCH("-",A62,3)+10,1)="R",MID(A62,1,SEARCH("-",A62,3)+12),MID(A62,1,SEARCH("-",A62,3)+9))</f>
        <v>ARC-2014-1560</v>
      </c>
    </row>
    <row r="63" spans="1:2" ht="15">
      <c r="A63" s="23" t="s">
        <v>257</v>
      </c>
      <c r="B63" s="23" t="str">
        <f>IF(MID(A63,SEARCH("-",A63,3)+10,1)="R",MID(A63,1,SEARCH("-",A63,3)+12),MID(A63,1,SEARCH("-",A63,3)+9))</f>
        <v>ARC-2014-1561</v>
      </c>
    </row>
    <row r="64" spans="1:2" ht="15">
      <c r="A64" s="23" t="s">
        <v>258</v>
      </c>
      <c r="B64" s="23" t="str">
        <f>IF(MID(A64,SEARCH("-",A64,3)+10,1)="R",MID(A64,1,SEARCH("-",A64,3)+12),MID(A64,1,SEARCH("-",A64,3)+9))</f>
        <v>ARC-2014-1562</v>
      </c>
    </row>
    <row r="65" spans="1:2" ht="15">
      <c r="A65" s="23" t="s">
        <v>259</v>
      </c>
      <c r="B65" s="23" t="str">
        <f>IF(MID(A65,SEARCH("-",A65,3)+10,1)="R",MID(A65,1,SEARCH("-",A65,3)+12),MID(A65,1,SEARCH("-",A65,3)+9))</f>
        <v>ARC-2014-1563</v>
      </c>
    </row>
    <row r="66" spans="1:2" ht="15">
      <c r="A66" s="23" t="s">
        <v>260</v>
      </c>
      <c r="B66" s="23" t="str">
        <f>IF(MID(A66,SEARCH("-",A66,3)+10,1)="R",MID(A66,1,SEARCH("-",A66,3)+12),MID(A66,1,SEARCH("-",A66,3)+9))</f>
        <v>ARC-2014-1564</v>
      </c>
    </row>
    <row r="67" spans="1:2" s="23" customFormat="1" ht="15">
      <c r="A67" s="23" t="s">
        <v>261</v>
      </c>
      <c r="B67" s="23" t="str">
        <f>IF(MID(A67,SEARCH("-",A67,3)+10,1)="R",MID(A67,1,SEARCH("-",A67,3)+12),MID(A67,1,SEARCH("-",A67,3)+9))</f>
        <v>ARC-2014-1565</v>
      </c>
    </row>
    <row r="68" spans="1:2" ht="15">
      <c r="A68" s="23" t="s">
        <v>426</v>
      </c>
      <c r="B68" s="23" t="str">
        <f>IF(MID(A68,SEARCH("-",A68,3)+10,1)="R",MID(A68,1,SEARCH("-",A68,3)+12),MID(A68,1,SEARCH("-",A68,3)+9))</f>
        <v>ARC-2014-1566R01</v>
      </c>
    </row>
    <row r="69" spans="1:2" ht="15">
      <c r="A69" s="23" t="s">
        <v>262</v>
      </c>
      <c r="B69" s="23" t="str">
        <f>IF(MID(A69,SEARCH("-",A69,3)+10,1)="R",MID(A69,1,SEARCH("-",A69,3)+12),MID(A69,1,SEARCH("-",A69,3)+9))</f>
        <v>ARC-2014-1566</v>
      </c>
    </row>
    <row r="70" spans="1:2" ht="15">
      <c r="A70" s="23" t="s">
        <v>263</v>
      </c>
      <c r="B70" s="23" t="str">
        <f>IF(MID(A70,SEARCH("-",A70,3)+10,1)="R",MID(A70,1,SEARCH("-",A70,3)+12),MID(A70,1,SEARCH("-",A70,3)+9))</f>
        <v>ARC-2014-1567</v>
      </c>
    </row>
    <row r="71" spans="1:2" ht="15">
      <c r="A71" s="23" t="s">
        <v>376</v>
      </c>
      <c r="B71" s="23" t="str">
        <f>IF(MID(A71,SEARCH("-",A71,3)+10,1)="R",MID(A71,1,SEARCH("-",A71,3)+12),MID(A71,1,SEARCH("-",A71,3)+9))</f>
        <v>ARC-2014-1567R01</v>
      </c>
    </row>
    <row r="72" spans="1:2" ht="15">
      <c r="A72" s="23" t="s">
        <v>264</v>
      </c>
      <c r="B72" s="23" t="str">
        <f>IF(MID(A72,SEARCH("-",A72,3)+10,1)="R",MID(A72,1,SEARCH("-",A72,3)+12),MID(A72,1,SEARCH("-",A72,3)+9))</f>
        <v>ARC-2014-1568</v>
      </c>
    </row>
    <row r="73" spans="1:2" ht="15">
      <c r="A73" s="23" t="s">
        <v>265</v>
      </c>
      <c r="B73" s="23" t="str">
        <f>IF(MID(A73,SEARCH("-",A73,3)+10,1)="R",MID(A73,1,SEARCH("-",A73,3)+12),MID(A73,1,SEARCH("-",A73,3)+9))</f>
        <v>ARC-2014-1569</v>
      </c>
    </row>
    <row r="74" spans="1:2" ht="15">
      <c r="A74" s="23" t="s">
        <v>377</v>
      </c>
      <c r="B74" s="23" t="str">
        <f>IF(MID(A74,SEARCH("-",A74,3)+10,1)="R",MID(A74,1,SEARCH("-",A74,3)+12),MID(A74,1,SEARCH("-",A74,3)+9))</f>
        <v>ARC-2014-1569R01</v>
      </c>
    </row>
    <row r="75" spans="1:2" ht="15">
      <c r="A75" s="23" t="s">
        <v>427</v>
      </c>
      <c r="B75" s="23" t="str">
        <f>IF(MID(A75,SEARCH("-",A75,3)+10,1)="R",MID(A75,1,SEARCH("-",A75,3)+12),MID(A75,1,SEARCH("-",A75,3)+9))</f>
        <v>ARC-2014-1569R02</v>
      </c>
    </row>
    <row r="76" spans="1:2" ht="15">
      <c r="A76" t="s">
        <v>266</v>
      </c>
      <c r="B76" s="23" t="str">
        <f>IF(MID(A76,SEARCH("-",A76,3)+10,1)="R",MID(A76,1,SEARCH("-",A76,3)+12),MID(A76,1,SEARCH("-",A76,3)+9))</f>
        <v>ARC-2014-1570</v>
      </c>
    </row>
    <row r="77" spans="1:2" ht="15">
      <c r="A77" t="s">
        <v>378</v>
      </c>
      <c r="B77" s="23" t="str">
        <f>IF(MID(A77,SEARCH("-",A77,3)+10,1)="R",MID(A77,1,SEARCH("-",A77,3)+12),MID(A77,1,SEARCH("-",A77,3)+9))</f>
        <v>ARC-2014-1570R01</v>
      </c>
    </row>
    <row r="78" spans="1:2" ht="15">
      <c r="A78" t="s">
        <v>267</v>
      </c>
      <c r="B78" s="23" t="str">
        <f>IF(MID(A78,SEARCH("-",A78,3)+10,1)="R",MID(A78,1,SEARCH("-",A78,3)+12),MID(A78,1,SEARCH("-",A78,3)+9))</f>
        <v>ARC-2014-1571</v>
      </c>
    </row>
    <row r="79" spans="1:2" ht="15">
      <c r="A79" t="s">
        <v>428</v>
      </c>
      <c r="B79" s="23" t="str">
        <f>IF(MID(A79,SEARCH("-",A79,3)+10,1)="R",MID(A79,1,SEARCH("-",A79,3)+12),MID(A79,1,SEARCH("-",A79,3)+9))</f>
        <v>ARC-2014-1571R01</v>
      </c>
    </row>
    <row r="80" spans="1:2" ht="15">
      <c r="A80" t="s">
        <v>429</v>
      </c>
      <c r="B80" s="23" t="str">
        <f>IF(MID(A80,SEARCH("-",A80,3)+10,1)="R",MID(A80,1,SEARCH("-",A80,3)+12),MID(A80,1,SEARCH("-",A80,3)+9))</f>
        <v>ARC-2014-1571R02</v>
      </c>
    </row>
    <row r="81" spans="1:2" ht="15">
      <c r="A81" t="s">
        <v>268</v>
      </c>
      <c r="B81" s="23" t="str">
        <f>IF(MID(A81,SEARCH("-",A81,3)+10,1)="R",MID(A81,1,SEARCH("-",A81,3)+12),MID(A81,1,SEARCH("-",A81,3)+9))</f>
        <v>ARC-2014-1572</v>
      </c>
    </row>
    <row r="82" spans="1:2" ht="15">
      <c r="A82" t="s">
        <v>269</v>
      </c>
      <c r="B82" s="23" t="str">
        <f>IF(MID(A82,SEARCH("-",A82,3)+10,1)="R",MID(A82,1,SEARCH("-",A82,3)+12),MID(A82,1,SEARCH("-",A82,3)+9))</f>
        <v>ARC-2014-1573</v>
      </c>
    </row>
    <row r="83" spans="1:2" ht="15">
      <c r="A83" t="s">
        <v>311</v>
      </c>
      <c r="B83" s="23" t="str">
        <f>IF(MID(A83,SEARCH("-",A83,3)+10,1)="R",MID(A83,1,SEARCH("-",A83,3)+12),MID(A83,1,SEARCH("-",A83,3)+9))</f>
        <v>ARC-2014-1573R01</v>
      </c>
    </row>
    <row r="84" spans="1:2" ht="15">
      <c r="A84" t="s">
        <v>270</v>
      </c>
      <c r="B84" s="23" t="str">
        <f>IF(MID(A84,SEARCH("-",A84,3)+10,1)="R",MID(A84,1,SEARCH("-",A84,3)+12),MID(A84,1,SEARCH("-",A84,3)+9))</f>
        <v>ARC-2014-1574</v>
      </c>
    </row>
    <row r="85" spans="1:2" ht="15">
      <c r="A85" t="s">
        <v>312</v>
      </c>
      <c r="B85" s="23" t="str">
        <f>IF(MID(A85,SEARCH("-",A85,3)+10,1)="R",MID(A85,1,SEARCH("-",A85,3)+12),MID(A85,1,SEARCH("-",A85,3)+9))</f>
        <v>ARC-2014-1574R01</v>
      </c>
    </row>
    <row r="86" spans="1:2" ht="15">
      <c r="A86" t="s">
        <v>271</v>
      </c>
      <c r="B86" s="23" t="str">
        <f>IF(MID(A86,SEARCH("-",A86,3)+10,1)="R",MID(A86,1,SEARCH("-",A86,3)+12),MID(A86,1,SEARCH("-",A86,3)+9))</f>
        <v>ARC-2014-1575</v>
      </c>
    </row>
    <row r="87" spans="1:2" ht="15">
      <c r="A87" t="s">
        <v>272</v>
      </c>
      <c r="B87" s="23" t="str">
        <f>IF(MID(A87,SEARCH("-",A87,3)+10,1)="R",MID(A87,1,SEARCH("-",A87,3)+12),MID(A87,1,SEARCH("-",A87,3)+9))</f>
        <v>ARC-2014-1576</v>
      </c>
    </row>
    <row r="88" spans="1:2" ht="15">
      <c r="A88" t="s">
        <v>273</v>
      </c>
      <c r="B88" s="23" t="str">
        <f>IF(MID(A88,SEARCH("-",A88,3)+10,1)="R",MID(A88,1,SEARCH("-",A88,3)+12),MID(A88,1,SEARCH("-",A88,3)+9))</f>
        <v>ARC-2014-1577</v>
      </c>
    </row>
    <row r="89" spans="1:2" ht="15">
      <c r="A89" t="s">
        <v>274</v>
      </c>
      <c r="B89" s="23" t="str">
        <f>IF(MID(A89,SEARCH("-",A89,3)+10,1)="R",MID(A89,1,SEARCH("-",A89,3)+12),MID(A89,1,SEARCH("-",A89,3)+9))</f>
        <v>ARC-2014-1578</v>
      </c>
    </row>
    <row r="90" spans="1:2" ht="15">
      <c r="A90" t="s">
        <v>313</v>
      </c>
      <c r="B90" s="23" t="str">
        <f>IF(MID(A90,SEARCH("-",A90,3)+10,1)="R",MID(A90,1,SEARCH("-",A90,3)+12),MID(A90,1,SEARCH("-",A90,3)+9))</f>
        <v>ARC-2014-1579R01</v>
      </c>
    </row>
    <row r="91" spans="1:2" ht="15">
      <c r="A91" t="s">
        <v>379</v>
      </c>
      <c r="B91" s="23" t="str">
        <f>IF(MID(A91,SEARCH("-",A91,3)+10,1)="R",MID(A91,1,SEARCH("-",A91,3)+12),MID(A91,1,SEARCH("-",A91,3)+9))</f>
        <v>ARC-2014-1579R02</v>
      </c>
    </row>
    <row r="92" spans="1:2" ht="15">
      <c r="A92" t="s">
        <v>380</v>
      </c>
      <c r="B92" s="23" t="str">
        <f>IF(MID(A92,SEARCH("-",A92,3)+10,1)="R",MID(A92,1,SEARCH("-",A92,3)+12),MID(A92,1,SEARCH("-",A92,3)+9))</f>
        <v>ARC-2014-1579R03</v>
      </c>
    </row>
    <row r="93" spans="1:2" s="10" customFormat="1" ht="15">
      <c r="A93" s="10" t="s">
        <v>381</v>
      </c>
      <c r="B93" s="23" t="str">
        <f>IF(MID(A93,SEARCH("-",A93,3)+10,1)="R",MID(A93,1,SEARCH("-",A93,3)+12),MID(A93,1,SEARCH("-",A93,3)+9))</f>
        <v>ARC-2014-1579R04</v>
      </c>
    </row>
    <row r="94" spans="1:2" s="10" customFormat="1" ht="15">
      <c r="A94" s="10" t="s">
        <v>382</v>
      </c>
      <c r="B94" s="23" t="str">
        <f>IF(MID(A94,SEARCH("-",A94,3)+10,1)="R",MID(A94,1,SEARCH("-",A94,3)+12),MID(A94,1,SEARCH("-",A94,3)+9))</f>
        <v>ARC-2014-1579R05</v>
      </c>
    </row>
    <row r="95" spans="1:2" ht="15">
      <c r="A95" t="s">
        <v>430</v>
      </c>
      <c r="B95" s="23" t="str">
        <f>IF(MID(A95,SEARCH("-",A95,3)+10,1)="R",MID(A95,1,SEARCH("-",A95,3)+12),MID(A95,1,SEARCH("-",A95,3)+9))</f>
        <v>ARC-2014-1579R06</v>
      </c>
    </row>
    <row r="96" spans="1:2" ht="15">
      <c r="A96" t="s">
        <v>431</v>
      </c>
      <c r="B96" s="23" t="str">
        <f>IF(MID(A96,SEARCH("-",A96,3)+10,1)="R",MID(A96,1,SEARCH("-",A96,3)+12),MID(A96,1,SEARCH("-",A96,3)+9))</f>
        <v>ARC-2014-1579R07</v>
      </c>
    </row>
    <row r="97" spans="1:2" ht="15">
      <c r="A97" t="s">
        <v>275</v>
      </c>
      <c r="B97" s="23" t="str">
        <f>IF(MID(A97,SEARCH("-",A97,3)+10,1)="R",MID(A97,1,SEARCH("-",A97,3)+12),MID(A97,1,SEARCH("-",A97,3)+9))</f>
        <v>ARC-2014-1579</v>
      </c>
    </row>
    <row r="98" spans="1:2" ht="15">
      <c r="A98" s="10" t="s">
        <v>314</v>
      </c>
      <c r="B98" s="23" t="str">
        <f>IF(MID(A98,SEARCH("-",A98,3)+10,1)="R",MID(A98,1,SEARCH("-",A98,3)+12),MID(A98,1,SEARCH("-",A98,3)+9))</f>
        <v>ARC-2014-1580R01</v>
      </c>
    </row>
    <row r="99" spans="1:2" ht="15">
      <c r="A99" s="10" t="s">
        <v>383</v>
      </c>
      <c r="B99" s="23" t="str">
        <f>IF(MID(A99,SEARCH("-",A99,3)+10,1)="R",MID(A99,1,SEARCH("-",A99,3)+12),MID(A99,1,SEARCH("-",A99,3)+9))</f>
        <v>ARC-2014-1580R02</v>
      </c>
    </row>
    <row r="100" spans="1:2" ht="15">
      <c r="A100" t="s">
        <v>384</v>
      </c>
      <c r="B100" s="23" t="str">
        <f>IF(MID(A100,SEARCH("-",A100,3)+10,1)="R",MID(A100,1,SEARCH("-",A100,3)+12),MID(A100,1,SEARCH("-",A100,3)+9))</f>
        <v>ARC-2014-1580R03</v>
      </c>
    </row>
    <row r="101" spans="1:2" ht="15">
      <c r="A101" t="s">
        <v>432</v>
      </c>
      <c r="B101" s="23" t="str">
        <f>IF(MID(A101,SEARCH("-",A101,3)+10,1)="R",MID(A101,1,SEARCH("-",A101,3)+12),MID(A101,1,SEARCH("-",A101,3)+9))</f>
        <v>ARC-2014-1580R04</v>
      </c>
    </row>
    <row r="102" spans="1:2" ht="15">
      <c r="A102" t="s">
        <v>276</v>
      </c>
      <c r="B102" s="23" t="str">
        <f>IF(MID(A102,SEARCH("-",A102,3)+10,1)="R",MID(A102,1,SEARCH("-",A102,3)+12),MID(A102,1,SEARCH("-",A102,3)+9))</f>
        <v>ARC-2014-1580</v>
      </c>
    </row>
    <row r="103" spans="1:2" ht="15">
      <c r="A103" t="s">
        <v>277</v>
      </c>
      <c r="B103" s="23" t="str">
        <f>IF(MID(A103,SEARCH("-",A103,3)+10,1)="R",MID(A103,1,SEARCH("-",A103,3)+12),MID(A103,1,SEARCH("-",A103,3)+9))</f>
        <v>ARC-2014-1581</v>
      </c>
    </row>
    <row r="104" spans="1:2" ht="15">
      <c r="A104" t="s">
        <v>278</v>
      </c>
      <c r="B104" s="23" t="str">
        <f>IF(MID(A104,SEARCH("-",A104,3)+10,1)="R",MID(A104,1,SEARCH("-",A104,3)+12),MID(A104,1,SEARCH("-",A104,3)+9))</f>
        <v>ARC-2014-1582</v>
      </c>
    </row>
    <row r="105" spans="1:2" ht="15">
      <c r="A105" t="s">
        <v>385</v>
      </c>
      <c r="B105" s="23" t="str">
        <f>IF(MID(A105,SEARCH("-",A105,3)+10,1)="R",MID(A105,1,SEARCH("-",A105,3)+12),MID(A105,1,SEARCH("-",A105,3)+9))</f>
        <v>ARC-2014-1582R01</v>
      </c>
    </row>
    <row r="106" spans="1:2" ht="15">
      <c r="A106" t="s">
        <v>279</v>
      </c>
      <c r="B106" s="23" t="str">
        <f>IF(MID(A106,SEARCH("-",A106,3)+10,1)="R",MID(A106,1,SEARCH("-",A106,3)+12),MID(A106,1,SEARCH("-",A106,3)+9))</f>
        <v>ARC-2014-1583</v>
      </c>
    </row>
    <row r="107" spans="1:2" ht="15">
      <c r="A107" t="s">
        <v>280</v>
      </c>
      <c r="B107" s="23" t="str">
        <f>IF(MID(A107,SEARCH("-",A107,3)+10,1)="R",MID(A107,1,SEARCH("-",A107,3)+12),MID(A107,1,SEARCH("-",A107,3)+9))</f>
        <v>ARC-2014-1584</v>
      </c>
    </row>
    <row r="108" spans="1:2" ht="15">
      <c r="A108" t="s">
        <v>340</v>
      </c>
      <c r="B108" s="23" t="str">
        <f>IF(MID(A108,SEARCH("-",A108,3)+10,1)="R",MID(A108,1,SEARCH("-",A108,3)+12),MID(A108,1,SEARCH("-",A108,3)+9))</f>
        <v>ARC-2014-1586R01</v>
      </c>
    </row>
    <row r="109" spans="1:2" ht="15">
      <c r="A109" t="s">
        <v>281</v>
      </c>
      <c r="B109" s="23" t="str">
        <f>IF(MID(A109,SEARCH("-",A109,3)+10,1)="R",MID(A109,1,SEARCH("-",A109,3)+12),MID(A109,1,SEARCH("-",A109,3)+9))</f>
        <v>ARC-2014-1588</v>
      </c>
    </row>
    <row r="110" spans="1:2" ht="15">
      <c r="A110" t="s">
        <v>282</v>
      </c>
      <c r="B110" s="23" t="str">
        <f>IF(MID(A110,SEARCH("-",A110,3)+10,1)="R",MID(A110,1,SEARCH("-",A110,3)+12),MID(A110,1,SEARCH("-",A110,3)+9))</f>
        <v>ARC-2014-1589</v>
      </c>
    </row>
    <row r="111" spans="1:2" ht="15">
      <c r="A111" t="s">
        <v>315</v>
      </c>
      <c r="B111" s="23" t="str">
        <f>IF(MID(A111,SEARCH("-",A111,3)+10,1)="R",MID(A111,1,SEARCH("-",A111,3)+12),MID(A111,1,SEARCH("-",A111,3)+9))</f>
        <v>ARC-2014-1590</v>
      </c>
    </row>
    <row r="112" spans="1:2" ht="15">
      <c r="A112" t="s">
        <v>316</v>
      </c>
      <c r="B112" s="23" t="str">
        <f>IF(MID(A112,SEARCH("-",A112,3)+10,1)="R",MID(A112,1,SEARCH("-",A112,3)+12),MID(A112,1,SEARCH("-",A112,3)+9))</f>
        <v>ARC-2014-1591</v>
      </c>
    </row>
    <row r="113" spans="1:2" ht="15">
      <c r="A113" t="s">
        <v>433</v>
      </c>
      <c r="B113" s="23" t="str">
        <f>IF(MID(A113,SEARCH("-",A113,3)+10,1)="R",MID(A113,1,SEARCH("-",A113,3)+12),MID(A113,1,SEARCH("-",A113,3)+9))</f>
        <v>ARC-2014-1591R01</v>
      </c>
    </row>
    <row r="114" spans="1:2" ht="15">
      <c r="A114" t="s">
        <v>317</v>
      </c>
      <c r="B114" s="23" t="str">
        <f>IF(MID(A114,SEARCH("-",A114,3)+10,1)="R",MID(A114,1,SEARCH("-",A114,3)+12),MID(A114,1,SEARCH("-",A114,3)+9))</f>
        <v>ARC-2014-1592</v>
      </c>
    </row>
    <row r="115" spans="1:2" ht="15">
      <c r="A115" t="s">
        <v>318</v>
      </c>
      <c r="B115" s="23" t="str">
        <f>IF(MID(A115,SEARCH("-",A115,3)+10,1)="R",MID(A115,1,SEARCH("-",A115,3)+12),MID(A115,1,SEARCH("-",A115,3)+9))</f>
        <v>ARC-2014-1593</v>
      </c>
    </row>
    <row r="116" spans="1:2" ht="15">
      <c r="A116" t="s">
        <v>319</v>
      </c>
      <c r="B116" s="23" t="str">
        <f>IF(MID(A116,SEARCH("-",A116,3)+10,1)="R",MID(A116,1,SEARCH("-",A116,3)+12),MID(A116,1,SEARCH("-",A116,3)+9))</f>
        <v>ARC-2014-1594</v>
      </c>
    </row>
    <row r="117" spans="1:2" ht="15">
      <c r="A117" t="s">
        <v>386</v>
      </c>
      <c r="B117" s="23" t="str">
        <f>IF(MID(A117,SEARCH("-",A117,3)+10,1)="R",MID(A117,1,SEARCH("-",A117,3)+12),MID(A117,1,SEARCH("-",A117,3)+9))</f>
        <v>ARC-2014-1595</v>
      </c>
    </row>
    <row r="118" ht="15">
      <c r="B118" s="23"/>
    </row>
    <row r="119" ht="15">
      <c r="B119" s="23"/>
    </row>
    <row r="120" ht="15">
      <c r="B120" s="23"/>
    </row>
    <row r="121" ht="15">
      <c r="B121" s="23"/>
    </row>
    <row r="122" ht="15">
      <c r="B122" s="23"/>
    </row>
    <row r="123" ht="15">
      <c r="B123" s="23"/>
    </row>
    <row r="124" ht="15">
      <c r="B124" s="23"/>
    </row>
    <row r="125" ht="15">
      <c r="B125" s="23"/>
    </row>
    <row r="126" ht="15">
      <c r="B126" s="23"/>
    </row>
    <row r="127" ht="15">
      <c r="B127" s="23"/>
    </row>
    <row r="128" ht="15">
      <c r="B128" s="23"/>
    </row>
    <row r="129" ht="15">
      <c r="B129" s="23"/>
    </row>
    <row r="130" ht="15">
      <c r="B130" s="10"/>
    </row>
    <row r="131" ht="15">
      <c r="B131" s="10"/>
    </row>
    <row r="132" ht="15">
      <c r="B132" s="10"/>
    </row>
    <row r="133" ht="15">
      <c r="B133" s="10"/>
    </row>
    <row r="134" ht="15">
      <c r="B134" s="10"/>
    </row>
    <row r="135" ht="15">
      <c r="B135" s="10"/>
    </row>
    <row r="136" ht="15">
      <c r="B136" s="10"/>
    </row>
    <row r="137" ht="15">
      <c r="B137" s="10"/>
    </row>
    <row r="138" ht="15">
      <c r="B138" s="10"/>
    </row>
    <row r="139" ht="15">
      <c r="B139" s="10"/>
    </row>
    <row r="140" ht="15">
      <c r="B140" s="10"/>
    </row>
    <row r="141" ht="15">
      <c r="B141" s="10"/>
    </row>
    <row r="142" ht="15">
      <c r="B142" s="10"/>
    </row>
    <row r="143" ht="15">
      <c r="B143" s="10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ht="15">
      <c r="B156" s="10"/>
    </row>
    <row r="157" ht="15">
      <c r="B157" s="10"/>
    </row>
    <row r="158" ht="15">
      <c r="B158" s="10"/>
    </row>
    <row r="159" ht="15">
      <c r="B159" s="10"/>
    </row>
    <row r="160" ht="15">
      <c r="B160" s="10"/>
    </row>
    <row r="161" ht="15">
      <c r="B161" s="10"/>
    </row>
    <row r="162" ht="15">
      <c r="B162" s="10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0"/>
    </row>
    <row r="168" ht="15">
      <c r="B168" s="10"/>
    </row>
    <row r="169" ht="15">
      <c r="B169" s="10"/>
    </row>
    <row r="170" ht="15">
      <c r="B170" s="10"/>
    </row>
    <row r="171" ht="15">
      <c r="B171" s="10"/>
    </row>
    <row r="172" ht="15">
      <c r="B172" s="10"/>
    </row>
    <row r="173" ht="15">
      <c r="B173" s="10"/>
    </row>
    <row r="174" ht="15">
      <c r="B174" s="10"/>
    </row>
    <row r="175" ht="15">
      <c r="B175" s="10"/>
    </row>
    <row r="176" ht="15">
      <c r="B176" s="10"/>
    </row>
    <row r="177" ht="15">
      <c r="B177" s="10"/>
    </row>
    <row r="178" ht="15">
      <c r="B178" s="10"/>
    </row>
    <row r="179" ht="15">
      <c r="B179" s="10"/>
    </row>
    <row r="180" ht="15">
      <c r="B180" s="10"/>
    </row>
    <row r="181" ht="15">
      <c r="B181" s="10"/>
    </row>
    <row r="182" ht="15">
      <c r="B182" s="10"/>
    </row>
    <row r="183" ht="15">
      <c r="B183" s="10"/>
    </row>
    <row r="184" ht="15">
      <c r="B184" s="10"/>
    </row>
    <row r="185" ht="15">
      <c r="B185" s="10"/>
    </row>
    <row r="186" ht="15">
      <c r="B186" s="10"/>
    </row>
    <row r="187" ht="15">
      <c r="B187" s="10"/>
    </row>
    <row r="188" ht="15">
      <c r="B188" s="10"/>
    </row>
    <row r="189" ht="15">
      <c r="B189" s="10"/>
    </row>
    <row r="190" ht="15">
      <c r="B190" s="10"/>
    </row>
    <row r="191" ht="15">
      <c r="B191" s="10"/>
    </row>
    <row r="192" ht="15">
      <c r="B192" s="10"/>
    </row>
    <row r="193" ht="15">
      <c r="B193" s="10"/>
    </row>
    <row r="194" ht="15">
      <c r="B194" s="10"/>
    </row>
    <row r="195" ht="15">
      <c r="B195" s="10"/>
    </row>
    <row r="196" ht="15">
      <c r="B196" s="10"/>
    </row>
    <row r="197" ht="15">
      <c r="B197" s="10"/>
    </row>
    <row r="198" ht="15">
      <c r="B198" s="10"/>
    </row>
    <row r="199" ht="15">
      <c r="B199" s="10"/>
    </row>
    <row r="200" ht="15">
      <c r="B200" s="10"/>
    </row>
    <row r="201" ht="15">
      <c r="B201" s="10"/>
    </row>
    <row r="202" ht="15">
      <c r="B202" s="10"/>
    </row>
    <row r="203" ht="15">
      <c r="B203" s="10"/>
    </row>
    <row r="204" ht="15">
      <c r="B204" s="10"/>
    </row>
    <row r="205" ht="15">
      <c r="B205" s="10"/>
    </row>
    <row r="206" ht="15">
      <c r="B206" s="10"/>
    </row>
    <row r="207" ht="15">
      <c r="B207" s="10"/>
    </row>
    <row r="208" ht="15">
      <c r="B208" s="10"/>
    </row>
    <row r="209" ht="15">
      <c r="B209" s="10"/>
    </row>
    <row r="210" ht="15">
      <c r="B210" s="10"/>
    </row>
    <row r="211" ht="15">
      <c r="B211" s="10"/>
    </row>
    <row r="212" ht="15">
      <c r="B212" s="10"/>
    </row>
    <row r="213" ht="15">
      <c r="B213" s="10"/>
    </row>
    <row r="214" ht="15">
      <c r="B214" s="10"/>
    </row>
    <row r="215" ht="15">
      <c r="B215" s="10"/>
    </row>
    <row r="216" ht="15">
      <c r="B216" s="10"/>
    </row>
    <row r="217" ht="15">
      <c r="B217" s="10"/>
    </row>
    <row r="218" ht="15">
      <c r="B218" s="10"/>
    </row>
    <row r="219" ht="15">
      <c r="B219" s="10"/>
    </row>
    <row r="220" ht="15">
      <c r="B220" s="10"/>
    </row>
    <row r="221" ht="15">
      <c r="B221" s="10"/>
    </row>
    <row r="222" ht="15">
      <c r="B222" s="10"/>
    </row>
  </sheetData>
  <sheetProtection/>
  <autoFilter ref="A1:B89">
    <sortState ref="A2:B222">
      <sortCondition sortBy="value" ref="A2:A22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2014-09-25T17:20:23Z</dcterms:modified>
  <cp:category/>
  <cp:version/>
  <cp:contentType/>
  <cp:contentStatus/>
</cp:coreProperties>
</file>