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00928-oneM2M_TP47\WPM\"/>
    </mc:Choice>
  </mc:AlternateContent>
  <bookViews>
    <workbookView xWindow="0" yWindow="0" windowWidth="18400" windowHeight="17440" tabRatio="618" activeTab="1"/>
  </bookViews>
  <sheets>
    <sheet name="ADM-0001 v47.0.0" sheetId="6" r:id="rId1"/>
    <sheet name="WIs" sheetId="2" r:id="rId2"/>
    <sheet name="WI Progress" sheetId="20" r:id="rId3"/>
    <sheet name="Sheet1" sheetId="21" r:id="rId4"/>
    <sheet name="TSs" sheetId="3" state="hidden" r:id="rId5"/>
    <sheet name="TRs" sheetId="4" state="hidden" r:id="rId6"/>
    <sheet name="Transpositions" sheetId="14" state="hidden" r:id="rId7"/>
    <sheet name="WI Dashboard" sheetId="19" r:id="rId8"/>
    <sheet name="Release Timeline" sheetId="8" r:id="rId9"/>
    <sheet name="History" sheetId="7" r:id="rId10"/>
    <sheet name="fr" sheetId="22" r:id="rId11"/>
    <sheet name="ap" sheetId="23" r:id="rId12"/>
  </sheets>
  <definedNames>
    <definedName name="_xlnm._FilterDatabase" localSheetId="5" hidden="1">TRs!$A$1:$G$62</definedName>
    <definedName name="_xlnm._FilterDatabase" localSheetId="1" hidden="1">WIs!$A$2:$M$308</definedName>
    <definedName name="GSBox" localSheetId="0">'ADM-0001 v47.0.0'!$A$3</definedName>
    <definedName name="OLE_LINK1" localSheetId="1">WIs!#REF!</definedName>
    <definedName name="page2" localSheetId="0">'ADM-0001 v47.0.0'!$A$5</definedName>
  </definedNames>
  <calcPr calcId="162913"/>
  <pivotCaches>
    <pivotCache cacheId="0" r:id="rId13"/>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6" i="20" l="1"/>
  <c r="C66" i="20"/>
  <c r="C75" i="23" l="1"/>
  <c r="B75" i="23"/>
  <c r="C74" i="23"/>
  <c r="B74" i="23"/>
  <c r="C73" i="23"/>
  <c r="B73" i="23"/>
  <c r="C72" i="23"/>
  <c r="B72" i="23"/>
  <c r="C71" i="23"/>
  <c r="B71" i="23"/>
  <c r="C70" i="23"/>
  <c r="B70" i="23"/>
  <c r="C69" i="23"/>
  <c r="B69" i="23"/>
  <c r="C68" i="23"/>
  <c r="C67" i="23"/>
  <c r="C66" i="23"/>
  <c r="C65" i="23"/>
  <c r="B65" i="23"/>
  <c r="C64" i="23"/>
  <c r="B64" i="23"/>
  <c r="C63" i="23"/>
  <c r="B63" i="23"/>
  <c r="C62" i="23"/>
  <c r="B62" i="23"/>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C36" i="23"/>
  <c r="B36" i="23"/>
  <c r="C35" i="23"/>
  <c r="B35" i="23"/>
  <c r="C34" i="23"/>
  <c r="B34" i="23"/>
  <c r="C33" i="23"/>
  <c r="B33" i="23"/>
  <c r="C32" i="23"/>
  <c r="B32" i="23"/>
  <c r="C31" i="23"/>
  <c r="B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C17" i="23"/>
  <c r="B17" i="23"/>
  <c r="C16" i="23"/>
  <c r="B16" i="23"/>
  <c r="C15" i="23"/>
  <c r="B15" i="23"/>
  <c r="C14" i="23"/>
  <c r="B14" i="23"/>
  <c r="C13" i="23"/>
  <c r="B13" i="23"/>
  <c r="C12" i="23"/>
  <c r="B12" i="23"/>
  <c r="C11" i="23"/>
  <c r="B11" i="23"/>
  <c r="C10" i="23"/>
  <c r="B10" i="23"/>
  <c r="C9" i="23"/>
  <c r="B9" i="23"/>
  <c r="C8" i="23"/>
  <c r="B8" i="23"/>
  <c r="C7" i="23"/>
  <c r="B7" i="23"/>
  <c r="C6" i="23"/>
  <c r="B6" i="23"/>
  <c r="C5" i="23"/>
  <c r="B5" i="23"/>
  <c r="C4" i="23"/>
  <c r="B4" i="23"/>
  <c r="C3" i="23"/>
  <c r="B3" i="23"/>
  <c r="C2" i="23"/>
  <c r="B2" i="23"/>
  <c r="C75" i="22"/>
  <c r="B75" i="22"/>
  <c r="C74" i="22"/>
  <c r="B74" i="22"/>
  <c r="C73" i="22"/>
  <c r="B73" i="22"/>
  <c r="C72" i="22"/>
  <c r="B72" i="22"/>
  <c r="C71" i="22"/>
  <c r="B71" i="22"/>
  <c r="C70" i="22"/>
  <c r="B70" i="22"/>
  <c r="C69" i="22"/>
  <c r="B69" i="22"/>
  <c r="C68" i="22"/>
  <c r="C67" i="22"/>
  <c r="C66" i="22"/>
  <c r="C65" i="22"/>
  <c r="B65" i="22"/>
  <c r="C64" i="22"/>
  <c r="B64" i="22"/>
  <c r="C63" i="22"/>
  <c r="B63" i="22"/>
  <c r="C62" i="22"/>
  <c r="B62" i="22"/>
  <c r="C61" i="22"/>
  <c r="B61" i="22"/>
  <c r="C60" i="22"/>
  <c r="B60" i="22"/>
  <c r="C59" i="22"/>
  <c r="B59" i="22"/>
  <c r="C58" i="22"/>
  <c r="B58" i="22"/>
  <c r="C57" i="22"/>
  <c r="B57" i="22"/>
  <c r="C56" i="22"/>
  <c r="B56" i="22"/>
  <c r="C55" i="22"/>
  <c r="B55" i="22"/>
  <c r="C54" i="22"/>
  <c r="B54" i="22"/>
  <c r="C53" i="22"/>
  <c r="B53" i="22"/>
  <c r="C52" i="22"/>
  <c r="B52" i="22"/>
  <c r="C51" i="22"/>
  <c r="B51" i="22"/>
  <c r="C50" i="22"/>
  <c r="B50" i="22"/>
  <c r="C49" i="22"/>
  <c r="B49" i="22"/>
  <c r="C48" i="22"/>
  <c r="B48" i="22"/>
  <c r="C47" i="22"/>
  <c r="B47" i="22"/>
  <c r="C46" i="22"/>
  <c r="B46" i="22"/>
  <c r="C45" i="22"/>
  <c r="B45" i="22"/>
  <c r="C44" i="22"/>
  <c r="B44" i="22"/>
  <c r="C43" i="22"/>
  <c r="B43" i="22"/>
  <c r="C42" i="22"/>
  <c r="B42" i="22"/>
  <c r="C41" i="22"/>
  <c r="B41" i="22"/>
  <c r="C40" i="22"/>
  <c r="B40" i="22"/>
  <c r="C39" i="22"/>
  <c r="B39" i="22"/>
  <c r="C38" i="22"/>
  <c r="B38" i="22"/>
  <c r="C37" i="22"/>
  <c r="B37" i="22"/>
  <c r="C36" i="22"/>
  <c r="B36" i="22"/>
  <c r="C35" i="22"/>
  <c r="B35" i="22"/>
  <c r="C34" i="22"/>
  <c r="B34" i="22"/>
  <c r="C33" i="22"/>
  <c r="B33" i="22"/>
  <c r="C32" i="22"/>
  <c r="B32" i="22"/>
  <c r="C31" i="22"/>
  <c r="B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C17" i="22"/>
  <c r="B17" i="22"/>
  <c r="C16" i="22"/>
  <c r="B16" i="22"/>
  <c r="C15" i="22"/>
  <c r="B15" i="22"/>
  <c r="C14" i="22"/>
  <c r="B14" i="22"/>
  <c r="C13" i="22"/>
  <c r="B13" i="22"/>
  <c r="C12" i="22"/>
  <c r="B12" i="22"/>
  <c r="C11" i="22"/>
  <c r="B11" i="22"/>
  <c r="C10" i="22"/>
  <c r="B10" i="22"/>
  <c r="C9" i="22"/>
  <c r="B9" i="22"/>
  <c r="C8" i="22"/>
  <c r="B8" i="22"/>
  <c r="C7" i="22"/>
  <c r="B7" i="22"/>
  <c r="C6" i="22"/>
  <c r="B6" i="22"/>
  <c r="C5" i="22"/>
  <c r="B5" i="22"/>
  <c r="C4" i="22"/>
  <c r="B4" i="22"/>
  <c r="C3" i="22"/>
  <c r="B3" i="22"/>
  <c r="C2" i="22"/>
  <c r="B2" i="22"/>
  <c r="B64" i="20"/>
  <c r="C64" i="20"/>
  <c r="B65" i="20"/>
  <c r="C65" i="20"/>
  <c r="AL45" i="23"/>
  <c r="AL44" i="23"/>
  <c r="AL45" i="22"/>
  <c r="AK31" i="22"/>
  <c r="AL6" i="22"/>
  <c r="AK11" i="23"/>
  <c r="AK20" i="23"/>
  <c r="AL16" i="22"/>
  <c r="AK10" i="22"/>
  <c r="AK57" i="23"/>
  <c r="AK10" i="23"/>
  <c r="AK33" i="22"/>
  <c r="AK56" i="22"/>
  <c r="AL7" i="23"/>
  <c r="AL39" i="22"/>
  <c r="AL5" i="23"/>
  <c r="AL4" i="23"/>
  <c r="AL5" i="22"/>
  <c r="AL8" i="22"/>
  <c r="AK36" i="23"/>
  <c r="AL35" i="23"/>
  <c r="AL34" i="23"/>
  <c r="AL35" i="22"/>
  <c r="AK9" i="22"/>
  <c r="AL65" i="23"/>
  <c r="AL64" i="23"/>
  <c r="AL65" i="22"/>
  <c r="AK61" i="22"/>
  <c r="AM64" i="20"/>
  <c r="AK31" i="23"/>
  <c r="AK44" i="23"/>
  <c r="AL56" i="22"/>
  <c r="AL29" i="23"/>
  <c r="AL28" i="23"/>
  <c r="AL29" i="22"/>
  <c r="AL34" i="22"/>
  <c r="AL59" i="23"/>
  <c r="AL58" i="23"/>
  <c r="AL59" i="22"/>
  <c r="AK55" i="22"/>
  <c r="AL65" i="20"/>
  <c r="AK41" i="23"/>
  <c r="AK54" i="23"/>
  <c r="AK3" i="22"/>
  <c r="AK40" i="22"/>
  <c r="AK55" i="23"/>
  <c r="AL7" i="22"/>
  <c r="AK53" i="23"/>
  <c r="AK4" i="23"/>
  <c r="AK27" i="22"/>
  <c r="AK52" i="22"/>
  <c r="AL55" i="22"/>
  <c r="AL19" i="23"/>
  <c r="AL18" i="23"/>
  <c r="AL19" i="22"/>
  <c r="AL50" i="22"/>
  <c r="AL49" i="23"/>
  <c r="AL48" i="23"/>
  <c r="AL49" i="22"/>
  <c r="AK39" i="22"/>
  <c r="AK38" i="22"/>
  <c r="AK15" i="23"/>
  <c r="AK26" i="23"/>
  <c r="AL28" i="22"/>
  <c r="AL13" i="23"/>
  <c r="AL12" i="23"/>
  <c r="AL13" i="22"/>
  <c r="AL30" i="22"/>
  <c r="AL43" i="23"/>
  <c r="AL42" i="23"/>
  <c r="AL43" i="22"/>
  <c r="AK25" i="22"/>
  <c r="AL38" i="23"/>
  <c r="AK25" i="23"/>
  <c r="AK38" i="23"/>
  <c r="AL46" i="22"/>
  <c r="AK24" i="22"/>
  <c r="AK23" i="23"/>
  <c r="AL64" i="22"/>
  <c r="AK37" i="23"/>
  <c r="AK50" i="23"/>
  <c r="AL62" i="22"/>
  <c r="AK36" i="22"/>
  <c r="AL23" i="22"/>
  <c r="AL3" i="23"/>
  <c r="AL2" i="23"/>
  <c r="AL3" i="22"/>
  <c r="AL2" i="22"/>
  <c r="AL33" i="23"/>
  <c r="AL32" i="23"/>
  <c r="AL33" i="22"/>
  <c r="AK5" i="22"/>
  <c r="AL63" i="23"/>
  <c r="AL62" i="23"/>
  <c r="AL63" i="22"/>
  <c r="AK59" i="22"/>
  <c r="AM65" i="20"/>
  <c r="AK61" i="23"/>
  <c r="AK18" i="23"/>
  <c r="AK41" i="22"/>
  <c r="AK60" i="22"/>
  <c r="AL27" i="23"/>
  <c r="AL26" i="23"/>
  <c r="AL27" i="22"/>
  <c r="AL24" i="22"/>
  <c r="AK22" i="22"/>
  <c r="AK9" i="23"/>
  <c r="AK16" i="23"/>
  <c r="AL12" i="22"/>
  <c r="AK8" i="22"/>
  <c r="AK7" i="23"/>
  <c r="AK49" i="22"/>
  <c r="AK21" i="23"/>
  <c r="AK34" i="23"/>
  <c r="AL42" i="22"/>
  <c r="AK20" i="22"/>
  <c r="AK29" i="22"/>
  <c r="AK51" i="23"/>
  <c r="AK64" i="23"/>
  <c r="AK23" i="22"/>
  <c r="AK50" i="22"/>
  <c r="AL17" i="23"/>
  <c r="AL16" i="23"/>
  <c r="AL17" i="22"/>
  <c r="AL40" i="22"/>
  <c r="AL47" i="23"/>
  <c r="AL46" i="23"/>
  <c r="AL47" i="22"/>
  <c r="AK35" i="22"/>
  <c r="AL31" i="22"/>
  <c r="AK30" i="22"/>
  <c r="AK45" i="23"/>
  <c r="AK58" i="23"/>
  <c r="AK11" i="22"/>
  <c r="AK44" i="22"/>
  <c r="AL11" i="23"/>
  <c r="AL10" i="23"/>
  <c r="AL11" i="22"/>
  <c r="AL26" i="22"/>
  <c r="AL57" i="23"/>
  <c r="AL56" i="23"/>
  <c r="AL57" i="22"/>
  <c r="AK53" i="22"/>
  <c r="AK54" i="22"/>
  <c r="AL54" i="23"/>
  <c r="AL14" i="22"/>
  <c r="AK5" i="23"/>
  <c r="AK6" i="23"/>
  <c r="AK65" i="22"/>
  <c r="AK4" i="22"/>
  <c r="AL44" i="22"/>
  <c r="AK35" i="23"/>
  <c r="AK48" i="23"/>
  <c r="AL60" i="22"/>
  <c r="AK34" i="22"/>
  <c r="AK65" i="23"/>
  <c r="AK28" i="23"/>
  <c r="AK51" i="22"/>
  <c r="AK64" i="22"/>
  <c r="AL31" i="23"/>
  <c r="AL30" i="23"/>
  <c r="AL48" i="22"/>
  <c r="AK29" i="23"/>
  <c r="AK42" i="23"/>
  <c r="AL54" i="22"/>
  <c r="AK28" i="22"/>
  <c r="AK59" i="23"/>
  <c r="AK14" i="23"/>
  <c r="AK37" i="22"/>
  <c r="AK58" i="22"/>
  <c r="AL41" i="23"/>
  <c r="AL40" i="23"/>
  <c r="AL41" i="22"/>
  <c r="AK21" i="22"/>
  <c r="AL55" i="23"/>
  <c r="AL6" i="23"/>
  <c r="AL53" i="23"/>
  <c r="AL52" i="23"/>
  <c r="AL53" i="22"/>
  <c r="AK47" i="22"/>
  <c r="AK39" i="23"/>
  <c r="AL10" i="22"/>
  <c r="AK19" i="23"/>
  <c r="AK32" i="23"/>
  <c r="AL38" i="22"/>
  <c r="AK18" i="22"/>
  <c r="AK49" i="23"/>
  <c r="AK62" i="23"/>
  <c r="AK19" i="22"/>
  <c r="AK48" i="22"/>
  <c r="AL15" i="23"/>
  <c r="AL14" i="23"/>
  <c r="AL15" i="22"/>
  <c r="AL36" i="22"/>
  <c r="AK62" i="22"/>
  <c r="AK46" i="22"/>
  <c r="AL59" i="20"/>
  <c r="AK13" i="23"/>
  <c r="AK24" i="23"/>
  <c r="AL22" i="22"/>
  <c r="AK12" i="22"/>
  <c r="AK43" i="23"/>
  <c r="AK56" i="23"/>
  <c r="AK7" i="22"/>
  <c r="AK42" i="22"/>
  <c r="AL25" i="23"/>
  <c r="AL24" i="23"/>
  <c r="AL25" i="22"/>
  <c r="AL18" i="22"/>
  <c r="AL39" i="23"/>
  <c r="AK52" i="23"/>
  <c r="AL37" i="23"/>
  <c r="AL36" i="23"/>
  <c r="AL37" i="22"/>
  <c r="AK13" i="22"/>
  <c r="AL22" i="23"/>
  <c r="AK6" i="22"/>
  <c r="AK3" i="23"/>
  <c r="AK2" i="23"/>
  <c r="AK63" i="22"/>
  <c r="AK2" i="22"/>
  <c r="AK33" i="23"/>
  <c r="AK46" i="23"/>
  <c r="AL58" i="22"/>
  <c r="AK32" i="22"/>
  <c r="AK63" i="23"/>
  <c r="AK22" i="23"/>
  <c r="AK45" i="22"/>
  <c r="AK14" i="22"/>
  <c r="AL61" i="23"/>
  <c r="AL60" i="23"/>
  <c r="AL61" i="22"/>
  <c r="AK57" i="22"/>
  <c r="AL64" i="20"/>
  <c r="AK27" i="23"/>
  <c r="AK40" i="23"/>
  <c r="AL52" i="22"/>
  <c r="AK26" i="22"/>
  <c r="AL9" i="23"/>
  <c r="AL8" i="23"/>
  <c r="AL9" i="22"/>
  <c r="AL20" i="22"/>
  <c r="AL23" i="23"/>
  <c r="AK12" i="23"/>
  <c r="AL21" i="23"/>
  <c r="AL20" i="23"/>
  <c r="AL21" i="22"/>
  <c r="AL4" i="22"/>
  <c r="AK8" i="23"/>
  <c r="AL51" i="23"/>
  <c r="AL50" i="23"/>
  <c r="AL51" i="22"/>
  <c r="AK43" i="22"/>
  <c r="AK17" i="22"/>
  <c r="AK17" i="23"/>
  <c r="AK30" i="23"/>
  <c r="AL32" i="22"/>
  <c r="AK16" i="22"/>
  <c r="AK47" i="23"/>
  <c r="AK60" i="23"/>
  <c r="AK15" i="22"/>
  <c r="B63" i="20" l="1"/>
  <c r="C63" i="20"/>
  <c r="AM62" i="20"/>
  <c r="AL61" i="20"/>
  <c r="AL62" i="20"/>
  <c r="AM61" i="20"/>
  <c r="AM46" i="20"/>
  <c r="AL63" i="20"/>
  <c r="AL46" i="20"/>
  <c r="AM63" i="20"/>
  <c r="B62" i="20" l="1"/>
  <c r="B70" i="20"/>
  <c r="C62" i="20"/>
  <c r="C67" i="20"/>
  <c r="C68" i="20"/>
  <c r="C69" i="20"/>
  <c r="C70" i="20"/>
  <c r="B61" i="20"/>
  <c r="C61" i="20"/>
  <c r="B60" i="20" l="1"/>
  <c r="C60" i="20"/>
  <c r="AL60" i="20"/>
  <c r="AM60" i="20"/>
  <c r="B59" i="20" l="1"/>
  <c r="C59" i="20"/>
  <c r="AM59" i="20"/>
  <c r="C58" i="20" l="1"/>
  <c r="B58" i="20"/>
  <c r="C57" i="20"/>
  <c r="B57" i="20"/>
  <c r="C56" i="20"/>
  <c r="B56" i="20"/>
  <c r="C55" i="20"/>
  <c r="B55" i="20"/>
  <c r="C54" i="20"/>
  <c r="B54" i="20"/>
  <c r="C53" i="20"/>
  <c r="B53" i="20"/>
  <c r="C52" i="20"/>
  <c r="B52" i="20"/>
  <c r="C51" i="20"/>
  <c r="B51" i="20"/>
  <c r="C50" i="20"/>
  <c r="B50" i="20"/>
  <c r="C49" i="20"/>
  <c r="B49" i="20"/>
  <c r="C48" i="20"/>
  <c r="B48" i="20"/>
  <c r="C47" i="20"/>
  <c r="B47" i="20"/>
  <c r="C46" i="20"/>
  <c r="B46" i="20"/>
  <c r="C45" i="20"/>
  <c r="B45" i="20"/>
  <c r="B44" i="20"/>
  <c r="C43" i="20"/>
  <c r="B43" i="20"/>
  <c r="C42" i="20"/>
  <c r="B42" i="20"/>
  <c r="B41" i="20"/>
  <c r="C40" i="20"/>
  <c r="B40" i="20"/>
  <c r="C39" i="20"/>
  <c r="B39" i="20"/>
  <c r="B38" i="20"/>
  <c r="C37" i="20"/>
  <c r="B37" i="20"/>
  <c r="C36" i="20"/>
  <c r="B36" i="20"/>
  <c r="B35" i="20"/>
  <c r="C34" i="20"/>
  <c r="B34" i="20"/>
  <c r="C33"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M16" i="20"/>
  <c r="AL54" i="20"/>
  <c r="AL43" i="20"/>
  <c r="AM40" i="20"/>
  <c r="AL7" i="20"/>
  <c r="AL47" i="20"/>
  <c r="AM22" i="20"/>
  <c r="AM42" i="20"/>
  <c r="AM20" i="20"/>
  <c r="AM34" i="20"/>
  <c r="AL12" i="20"/>
  <c r="AM25" i="20"/>
  <c r="AL52" i="20"/>
  <c r="AL9" i="20"/>
  <c r="AM6" i="20"/>
  <c r="AM45" i="20"/>
  <c r="AL18" i="20"/>
  <c r="AL3" i="20"/>
  <c r="AL2" i="20"/>
  <c r="AL42" i="20"/>
  <c r="AL56" i="20"/>
  <c r="AM56" i="20"/>
  <c r="AL44" i="20"/>
  <c r="AL35" i="20"/>
  <c r="AL32" i="20"/>
  <c r="AM3" i="20"/>
  <c r="AM12" i="20"/>
  <c r="AM10" i="20"/>
  <c r="AL25" i="20"/>
  <c r="AM30" i="20"/>
  <c r="AL21" i="20"/>
  <c r="AM33" i="20"/>
  <c r="AM57" i="20"/>
  <c r="AL15" i="20"/>
  <c r="AL19" i="20"/>
  <c r="AL49" i="20"/>
  <c r="AL23" i="20"/>
  <c r="AM24" i="20"/>
  <c r="AM31" i="20"/>
  <c r="AM38" i="20"/>
  <c r="AM13" i="20"/>
  <c r="AL55" i="20"/>
  <c r="AL48" i="20"/>
  <c r="AM58" i="20"/>
  <c r="AL10" i="20"/>
  <c r="AM55" i="20"/>
  <c r="AM32" i="20"/>
  <c r="AM29" i="20"/>
  <c r="AM8" i="20"/>
  <c r="AM37" i="20"/>
  <c r="AM23" i="20"/>
  <c r="AL50" i="20"/>
  <c r="AL38" i="20"/>
  <c r="AL37" i="20"/>
  <c r="AM35" i="20"/>
  <c r="AM11" i="20"/>
  <c r="AL40" i="20"/>
  <c r="AL53" i="20"/>
  <c r="AL28" i="20"/>
  <c r="AM47" i="20"/>
  <c r="AM4" i="20"/>
  <c r="AL17" i="20"/>
  <c r="AM41" i="20"/>
  <c r="AM21" i="20"/>
  <c r="AL45" i="20"/>
  <c r="AM27" i="20"/>
  <c r="AL8" i="20"/>
  <c r="AM52" i="20"/>
  <c r="AM9" i="20"/>
  <c r="AM28" i="20"/>
  <c r="AM43" i="20"/>
  <c r="AM17" i="20"/>
  <c r="AM26" i="20"/>
  <c r="AL11" i="20"/>
  <c r="AL20" i="20"/>
  <c r="AM36" i="20"/>
  <c r="AL22" i="20"/>
  <c r="AM7" i="20"/>
  <c r="AM44" i="20"/>
  <c r="AM48" i="20"/>
  <c r="AL29" i="20"/>
  <c r="AL57" i="20"/>
  <c r="AL14" i="20"/>
  <c r="AM39" i="20"/>
  <c r="AM50" i="20"/>
  <c r="AL34" i="20"/>
  <c r="AL33" i="20"/>
  <c r="AM51" i="20"/>
  <c r="AL13" i="20"/>
  <c r="AM54" i="20"/>
  <c r="AM5" i="20"/>
  <c r="AL6" i="20"/>
  <c r="AL58" i="20"/>
  <c r="AL41" i="20"/>
  <c r="AM49" i="20"/>
  <c r="AM19" i="20"/>
  <c r="AM14" i="20"/>
  <c r="AL30" i="20"/>
  <c r="AM18" i="20"/>
  <c r="AM53" i="20"/>
  <c r="AL5" i="20"/>
  <c r="AL27" i="20"/>
  <c r="AL26" i="20"/>
  <c r="AM15" i="20"/>
  <c r="AL24" i="20"/>
  <c r="AL16" i="20"/>
  <c r="AL51" i="20"/>
  <c r="AL4" i="20"/>
  <c r="AL36" i="20"/>
  <c r="AM2" i="20"/>
  <c r="AL31" i="20"/>
  <c r="AL39" i="20"/>
</calcChain>
</file>

<file path=xl/sharedStrings.xml><?xml version="1.0" encoding="utf-8"?>
<sst xmlns="http://schemas.openxmlformats.org/spreadsheetml/2006/main" count="5274" uniqueCount="2068">
  <si>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</si>
  <si>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</si>
  <si>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</si>
  <si>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</si>
  <si>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</si>
  <si>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</si>
  <si>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</si>
  <si>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</si>
  <si>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</si>
  <si>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</si>
  <si>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</si>
  <si>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</si>
  <si>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</si>
  <si>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</si>
  <si>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</si>
  <si>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</si>
  <si>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</si>
  <si>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</si>
  <si>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</si>
  <si>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</si>
  <si>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</si>
  <si>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</si>
  <si>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</si>
  <si>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</si>
  <si>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</si>
  <si>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</si>
  <si>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</si>
  <si>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</si>
  <si>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</si>
  <si>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</si>
  <si>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</si>
  <si>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</si>
  <si>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</si>
  <si>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</si>
  <si>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</si>
  <si>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</si>
  <si>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</si>
  <si>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</si>
  <si>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</si>
  <si>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</si>
  <si>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</si>
  <si>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</si>
  <si>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</si>
  <si>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</si>
  <si>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</si>
  <si>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</si>
  <si>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</si>
  <si>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</si>
  <si>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</si>
  <si>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</si>
  <si>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</si>
  <si>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</si>
  <si>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</si>
  <si>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</si>
  <si>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</si>
  <si>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</si>
  <si>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</si>
  <si>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</si>
  <si>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</si>
  <si>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</si>
  <si>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</si>
  <si>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</si>
  <si>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</si>
  <si>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</si>
  <si>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</si>
  <si>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</si>
  <si>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</si>
  <si>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</si>
  <si>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</si>
  <si>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</si>
  <si>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</si>
  <si>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</si>
  <si>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</si>
  <si>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</si>
  <si>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</si>
  <si>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</si>
  <si>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</si>
  <si>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</si>
  <si>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</si>
  <si>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</si>
  <si>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</si>
  <si>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</si>
  <si>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</si>
  <si>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</si>
  <si>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</si>
  <si>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</si>
  <si>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</si>
  <si>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</si>
  <si>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</si>
  <si>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</si>
  <si>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</si>
  <si>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</si>
  <si>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</si>
  <si>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</si>
  <si>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</si>
  <si>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</si>
  <si>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</si>
  <si>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</si>
  <si>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</si>
  <si>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</si>
  <si>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</si>
  <si>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</si>
  <si>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</si>
  <si>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</si>
  <si>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</si>
  <si>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</si>
  <si>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</si>
  <si>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</si>
  <si>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</si>
  <si>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</si>
  <si>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</si>
  <si>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</si>
  <si>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</si>
  <si>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</si>
  <si>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</si>
  <si>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</si>
  <si>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</si>
  <si>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</si>
  <si>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</si>
  <si>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</si>
  <si>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</si>
  <si>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</si>
  <si>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</si>
  <si>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</si>
  <si>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</si>
  <si>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</si>
  <si>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</si>
  <si>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</si>
  <si>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</si>
  <si>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</si>
  <si>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</si>
  <si>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</si>
  <si>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</si>
  <si>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</si>
  <si>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</si>
  <si>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</si>
  <si>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</si>
  <si>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</si>
  <si>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</si>
  <si>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</si>
  <si>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</si>
  <si>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</si>
  <si>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</si>
  <si>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</si>
  <si>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</si>
  <si>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</si>
  <si>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</si>
  <si>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</si>
  <si>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</si>
  <si>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</si>
  <si>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</si>
  <si>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</si>
  <si>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</si>
  <si>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</si>
  <si>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</si>
  <si>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</si>
  <si>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</si>
  <si>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</si>
  <si>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</si>
  <si>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</si>
  <si>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</si>
  <si>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</si>
  <si>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</si>
  <si>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</si>
  <si>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</si>
  <si>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</si>
  <si>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</si>
  <si>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</si>
  <si>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</si>
  <si>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</si>
  <si>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</si>
  <si>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</si>
  <si>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</si>
  <si>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</si>
  <si>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</si>
  <si>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</si>
  <si>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</si>
  <si>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</si>
  <si>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</si>
  <si>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</si>
  <si>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</si>
  <si>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</si>
  <si>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</si>
  <si>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</si>
  <si>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</si>
  <si>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</si>
  <si>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</si>
  <si>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</si>
  <si>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</si>
  <si>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</si>
  <si>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</si>
  <si>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</si>
  <si>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</si>
  <si>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</si>
  <si>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</si>
  <si>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</si>
  <si>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</si>
  <si>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</si>
  <si>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</si>
  <si>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</si>
  <si>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</si>
  <si>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</si>
  <si>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</si>
  <si>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</si>
  <si>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</si>
  <si>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</si>
  <si>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</si>
  <si>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</si>
  <si>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</si>
  <si>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</si>
  <si>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</si>
  <si>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</si>
  <si>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</si>
  <si>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</si>
  <si>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</si>
  <si>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</si>
  <si>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</si>
  <si>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</si>
  <si>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</si>
  <si>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</si>
  <si>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</si>
  <si>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</si>
  <si>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</si>
  <si>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</si>
  <si>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</si>
  <si>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</si>
  <si>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</si>
  <si>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</si>
  <si>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</si>
  <si>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</si>
  <si>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</si>
  <si>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</si>
  <si>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</si>
  <si>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</si>
  <si>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</si>
  <si>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</si>
  <si>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</si>
  <si>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</si>
  <si>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</si>
  <si>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</si>
  <si>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</si>
  <si>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</si>
  <si>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</si>
  <si>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</si>
  <si>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</si>
  <si>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</si>
  <si>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</si>
  <si>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</si>
  <si>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</si>
  <si>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</si>
  <si>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</si>
  <si>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</si>
  <si>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</si>
  <si>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</si>
  <si>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</si>
  <si>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</si>
  <si>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</si>
  <si>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</si>
  <si>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</si>
  <si>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</si>
  <si>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</si>
  <si>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</si>
  <si>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</si>
  <si>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</si>
  <si>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</si>
  <si>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</si>
  <si>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</si>
  <si>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</si>
  <si>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</si>
  <si>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</si>
  <si>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</si>
  <si>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</si>
  <si>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</si>
  <si>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</si>
  <si>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</si>
  <si>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</si>
  <si>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</si>
  <si>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</si>
  <si>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</si>
  <si>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</si>
  <si>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</si>
  <si>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</si>
  <si>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</si>
  <si>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</si>
  <si>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</si>
  <si>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</si>
  <si>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</si>
  <si>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</si>
  <si>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</si>
  <si>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</si>
  <si>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</si>
  <si>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</si>
  <si>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</si>
  <si>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</si>
  <si>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</si>
  <si>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</si>
  <si>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</si>
  <si>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</si>
  <si>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</si>
  <si>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</si>
  <si>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</si>
  <si>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</si>
  <si>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</si>
  <si>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</si>
  <si>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</si>
  <si>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</si>
  <si>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</si>
  <si>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</si>
  <si>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</si>
  <si>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</si>
  <si>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</si>
  <si>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</si>
  <si>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</si>
  <si>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</si>
  <si>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</si>
  <si>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</si>
  <si>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</si>
  <si>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</si>
  <si>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</si>
  <si>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</si>
  <si>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</si>
  <si>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</si>
  <si>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</si>
  <si>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</si>
  <si>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</si>
  <si>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</si>
  <si>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</si>
  <si>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</si>
  <si>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</si>
  <si>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</si>
  <si>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</si>
  <si>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</si>
  <si>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</si>
  <si>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</si>
  <si>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</si>
  <si>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</si>
  <si>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</si>
  <si>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</si>
  <si>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</si>
  <si>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</si>
  <si>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</si>
  <si>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</si>
  <si>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</si>
  <si>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</si>
  <si>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</si>
  <si>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</si>
  <si>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</si>
  <si>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</si>
  <si>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</si>
  <si>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</si>
  <si>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</si>
  <si>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</si>
  <si>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</si>
  <si>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</si>
  <si>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</si>
  <si>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</si>
  <si>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</si>
  <si>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</si>
  <si>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</si>
  <si>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</si>
  <si>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</si>
  <si>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</si>
  <si>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</si>
  <si>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</si>
  <si>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</si>
  <si>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</si>
  <si>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</si>
  <si>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</si>
  <si>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</si>
  <si>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</si>
  <si>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</si>
  <si>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</si>
  <si>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</si>
  <si>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</si>
  <si>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</si>
  <si>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</si>
  <si>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</si>
  <si>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</si>
  <si>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</si>
  <si>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</si>
  <si>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</si>
  <si>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</si>
  <si>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</si>
  <si>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</si>
  <si>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</si>
  <si>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</si>
  <si>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</si>
  <si>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</si>
  <si>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</si>
  <si>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</si>
  <si>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</si>
  <si>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</si>
  <si>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</si>
  <si>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</si>
  <si>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</si>
  <si>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</si>
  <si>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</si>
  <si>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</si>
  <si>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</si>
  <si>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</si>
  <si>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</si>
  <si>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</si>
  <si>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</si>
  <si>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</si>
  <si>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</si>
  <si>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</si>
  <si>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</si>
  <si>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</si>
  <si>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</si>
  <si>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</si>
  <si>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</si>
  <si>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</si>
  <si>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</si>
  <si>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</si>
  <si>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</si>
  <si>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</si>
  <si>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</si>
  <si>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</si>
  <si>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</si>
  <si>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</si>
  <si>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</si>
  <si>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</si>
  <si>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</si>
  <si>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</si>
  <si>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</si>
  <si>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</si>
  <si>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</si>
  <si>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</si>
  <si>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</si>
  <si>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</si>
  <si>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</si>
  <si>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</si>
  <si>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</si>
  <si>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</si>
  <si>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</si>
  <si>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</si>
  <si>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</si>
  <si>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</si>
  <si>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</si>
  <si>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</si>
  <si>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</si>
  <si>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</si>
  <si>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</si>
  <si>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</si>
  <si>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</si>
  <si>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</si>
  <si>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</si>
  <si>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</si>
  <si>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</si>
  <si>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</si>
  <si>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</si>
  <si>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</si>
  <si>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</si>
  <si>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</si>
  <si>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</si>
  <si>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</si>
  <si>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</si>
  <si>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</si>
  <si>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</si>
  <si>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</si>
  <si>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</si>
  <si>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</si>
  <si>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</si>
  <si>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</si>
  <si>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</si>
  <si>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</si>
  <si>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</si>
  <si>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</si>
  <si>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</si>
  <si>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</si>
  <si>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</si>
  <si>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</si>
  <si>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</si>
  <si>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</si>
  <si>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</si>
  <si>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</si>
  <si>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</si>
  <si>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</si>
  <si>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</si>
  <si>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</si>
  <si>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</si>
  <si>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</si>
  <si>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</si>
  <si>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</si>
  <si>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</si>
  <si>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</si>
  <si>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</si>
  <si>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</si>
  <si>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</si>
  <si>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</si>
  <si>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</si>
  <si>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</si>
  <si>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</si>
  <si>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</si>
  <si>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</si>
  <si>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</si>
  <si>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</si>
  <si>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</si>
  <si>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</si>
  <si>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</si>
  <si>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</si>
  <si>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</si>
  <si>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</si>
  <si>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</si>
  <si>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</si>
  <si>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</si>
  <si>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</si>
  <si>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</si>
  <si>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</si>
  <si>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</si>
  <si>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</si>
  <si>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</si>
  <si>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</si>
  <si>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</si>
  <si>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</si>
  <si>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</si>
  <si>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</si>
  <si>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</si>
  <si>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</si>
  <si>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</si>
  <si>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</si>
  <si>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</si>
  <si>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</si>
  <si>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</si>
  <si>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</si>
  <si>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</si>
  <si>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</si>
  <si>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</si>
  <si>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</si>
  <si>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</si>
  <si>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</si>
  <si>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</si>
  <si>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</si>
  <si>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</si>
  <si>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</si>
  <si>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</si>
  <si>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</si>
  <si>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</si>
  <si>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</si>
  <si>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</si>
  <si>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</si>
  <si>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</si>
  <si>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</si>
  <si>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</si>
  <si>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</si>
  <si>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</si>
  <si>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</si>
  <si>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</si>
  <si>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</si>
  <si>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</si>
  <si>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</si>
  <si>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</si>
  <si>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</si>
  <si>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</si>
  <si>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</si>
  <si>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</si>
  <si>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</si>
  <si>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</si>
  <si>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</si>
  <si>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</si>
  <si>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</si>
  <si>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</si>
  <si>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</si>
  <si>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</si>
  <si>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</si>
  <si>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</si>
  <si>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</si>
  <si>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</si>
  <si>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</si>
  <si>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</si>
  <si>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</si>
  <si>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</si>
  <si>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</si>
  <si>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</si>
  <si>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</si>
  <si>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</si>
  <si>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</si>
  <si>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</si>
  <si>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</si>
  <si>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</si>
  <si>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</si>
  <si>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</si>
  <si>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</si>
  <si>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</si>
  <si>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</si>
  <si>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</si>
  <si>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</si>
  <si>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</si>
  <si>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</si>
  <si>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</si>
  <si>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</si>
  <si>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</si>
  <si>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</si>
  <si>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</si>
  <si>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</si>
  <si>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</si>
  <si>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</si>
  <si>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</si>
  <si>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</si>
  <si>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</si>
  <si>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</si>
  <si>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</si>
  <si>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</si>
  <si>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</si>
  <si>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</si>
  <si>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</si>
  <si>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</si>
  <si>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</si>
  <si>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</si>
  <si>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</si>
  <si>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</si>
  <si>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</si>
  <si>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</si>
  <si>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</si>
  <si>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</si>
  <si>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</si>
  <si>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</si>
  <si>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</si>
  <si>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</si>
  <si>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</si>
  <si>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</si>
  <si>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</si>
  <si>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</si>
  <si>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</si>
  <si>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</si>
  <si>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</si>
  <si>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</si>
  <si>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</si>
  <si>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</si>
  <si>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</si>
  <si>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</si>
  <si>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</si>
  <si>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</si>
  <si>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</si>
  <si>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</si>
  <si>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</si>
  <si>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</si>
  <si>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</si>
  <si>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</si>
  <si>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</si>
  <si>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</si>
  <si>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</si>
  <si>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</si>
  <si>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</si>
  <si>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</si>
  <si>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</si>
  <si>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</si>
  <si>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</si>
  <si>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</si>
  <si>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</si>
  <si>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</si>
  <si>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</si>
  <si>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</si>
  <si>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</si>
  <si>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</si>
  <si>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</si>
  <si>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</si>
  <si>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</si>
  <si>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</si>
  <si>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</si>
  <si>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</si>
  <si>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</si>
  <si>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</si>
  <si>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</si>
  <si>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</si>
  <si>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</si>
  <si>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</si>
  <si>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</si>
  <si>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</si>
  <si>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</si>
  <si>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</si>
  <si>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</si>
  <si>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</si>
  <si>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</si>
  <si>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</si>
  <si>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</si>
  <si>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</si>
  <si>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</si>
  <si>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</si>
  <si>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</si>
  <si>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</si>
  <si>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</si>
  <si>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</si>
  <si>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</si>
  <si>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</si>
  <si>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</si>
  <si>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</si>
  <si>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</si>
  <si>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</si>
  <si>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</si>
  <si>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</si>
  <si>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</si>
  <si>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</si>
  <si>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</si>
  <si>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</si>
  <si>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</si>
  <si>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</si>
  <si>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</si>
  <si>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</si>
  <si>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</si>
  <si>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</si>
  <si>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</si>
  <si>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</si>
  <si>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</si>
  <si>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</si>
  <si>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</si>
  <si>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</si>
  <si>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</si>
  <si>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</si>
  <si>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</si>
  <si>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</si>
  <si>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</si>
  <si>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</si>
  <si>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</si>
  <si>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</si>
  <si>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</si>
  <si>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</si>
  <si>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</si>
  <si>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</si>
  <si>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</si>
  <si>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</si>
  <si>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</si>
  <si>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</si>
  <si>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</si>
  <si>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</si>
  <si>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</si>
  <si>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</si>
  <si>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</si>
  <si>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</si>
  <si>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</si>
  <si>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</si>
  <si>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</si>
  <si>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</si>
  <si>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</si>
  <si>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</si>
  <si>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</si>
  <si>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</si>
  <si>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</si>
  <si>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</si>
  <si>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</si>
  <si>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</si>
  <si>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</si>
  <si>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</si>
  <si>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</si>
  <si>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</si>
  <si>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</si>
  <si>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</si>
  <si>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</si>
  <si>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</si>
  <si>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</si>
  <si>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</si>
  <si>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</si>
  <si>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</si>
  <si>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</si>
  <si>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</si>
  <si>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</si>
  <si>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</si>
  <si>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</si>
  <si>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</si>
  <si>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</si>
  <si>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</si>
  <si>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</si>
  <si>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</si>
  <si>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</si>
  <si>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</si>
  <si>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</si>
  <si>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</si>
  <si>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</si>
  <si>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</si>
  <si>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</si>
  <si>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</si>
  <si>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</si>
  <si>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</si>
  <si>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</si>
  <si>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</si>
  <si>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</si>
  <si>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</si>
  <si>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</si>
  <si>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</si>
  <si>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</si>
  <si>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</si>
  <si>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</si>
  <si>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</si>
  <si>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</si>
  <si>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</si>
  <si>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</si>
  <si>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</si>
  <si>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</si>
  <si>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</si>
  <si>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</si>
  <si>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</si>
  <si>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</si>
  <si>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</si>
  <si>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</si>
  <si>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</si>
  <si>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</si>
  <si>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</si>
  <si>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</si>
  <si>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</si>
  <si>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</si>
  <si>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</si>
  <si>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</si>
  <si>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</si>
  <si>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</si>
  <si>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</si>
  <si>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</si>
  <si>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</si>
  <si>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</si>
  <si>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</si>
  <si>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</si>
  <si>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</si>
  <si>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</si>
  <si>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</si>
  <si>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</si>
  <si>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</si>
  <si>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</si>
  <si>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</si>
  <si>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</si>
  <si>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</si>
  <si>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</si>
  <si>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</si>
  <si>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</si>
  <si>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</si>
  <si>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</si>
  <si>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</si>
  <si>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</si>
  <si>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</si>
  <si>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</si>
  <si>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</si>
  <si>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</si>
  <si>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</si>
  <si>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</si>
  <si>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</si>
  <si>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</si>
  <si>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</si>
  <si>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</si>
  <si>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</si>
  <si>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</si>
  <si>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</si>
  <si>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</si>
  <si>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</si>
  <si>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</si>
  <si>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</si>
  <si>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</si>
  <si>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</si>
  <si>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</si>
  <si>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</si>
  <si>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</si>
  <si>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</si>
  <si>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</si>
  <si>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</si>
  <si>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</si>
  <si>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</si>
  <si>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</si>
  <si>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</si>
  <si>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</si>
  <si>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</si>
  <si>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</si>
  <si>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</si>
  <si>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</si>
  <si>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</si>
  <si>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</si>
  <si>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</si>
  <si>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</si>
  <si>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</si>
  <si>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</si>
  <si>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</si>
  <si>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</si>
  <si>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</si>
  <si>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</si>
  <si>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</si>
  <si>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</si>
  <si>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</si>
  <si>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</si>
  <si>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</si>
  <si>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</si>
  <si>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</si>
  <si>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</si>
  <si>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</si>
  <si>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</si>
  <si>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</si>
  <si>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</si>
  <si>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</si>
  <si>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</si>
  <si>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</si>
  <si>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</si>
  <si>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</si>
  <si>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</si>
  <si>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</si>
  <si>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</si>
  <si>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</si>
  <si>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</si>
  <si>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</si>
  <si>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</si>
  <si>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</si>
  <si>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</si>
  <si>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</si>
  <si>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</si>
  <si>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</si>
  <si>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</si>
  <si>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</si>
  <si>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</si>
  <si>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</si>
  <si>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</si>
  <si>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</si>
  <si>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</si>
  <si>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</si>
  <si>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</si>
  <si>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</si>
  <si>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</si>
  <si>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</si>
  <si>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</si>
  <si>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</si>
  <si>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</si>
  <si>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</si>
  <si>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</si>
  <si>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</si>
  <si>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</si>
  <si>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</si>
  <si>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</si>
  <si>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</si>
  <si>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</si>
  <si>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</si>
  <si>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</si>
  <si>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</si>
  <si>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</si>
  <si>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</si>
  <si>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</si>
  <si>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</si>
  <si>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</si>
  <si>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</si>
  <si>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</si>
  <si>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</si>
  <si>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</si>
  <si>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</si>
  <si>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</si>
  <si>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</si>
  <si>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</si>
  <si>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</si>
  <si>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</si>
  <si>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</si>
  <si>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</si>
  <si>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</si>
  <si>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</si>
  <si>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</si>
  <si>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</si>
  <si>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</si>
  <si>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</si>
  <si>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</si>
  <si>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</si>
  <si>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</si>
  <si>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</si>
  <si>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</si>
  <si>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</si>
  <si>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</si>
  <si>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</si>
  <si>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</si>
  <si>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</si>
  <si>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</si>
  <si>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</si>
  <si>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</si>
  <si>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</si>
  <si>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</si>
  <si>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</si>
  <si>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</si>
  <si>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</si>
  <si>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</si>
  <si>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</si>
  <si>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</si>
  <si>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</si>
  <si>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</si>
  <si>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</si>
  <si>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</si>
  <si>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</si>
  <si>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</si>
  <si>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</si>
  <si>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</si>
  <si>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</si>
  <si>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</si>
  <si>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</si>
  <si>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</si>
  <si>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</si>
  <si>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</si>
  <si>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</si>
  <si>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</si>
  <si>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</si>
  <si>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</si>
  <si>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</si>
  <si>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</si>
  <si>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</si>
  <si>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</si>
  <si>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</si>
  <si>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</si>
  <si>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</si>
  <si>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</si>
  <si>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</si>
  <si>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</si>
  <si>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</si>
  <si>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</si>
  <si>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</si>
  <si>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</si>
  <si>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</si>
  <si>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</si>
  <si>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</si>
  <si>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</si>
  <si>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</si>
  <si>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</si>
  <si>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</si>
  <si>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</si>
  <si>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</si>
  <si>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</si>
  <si>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</si>
  <si>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</si>
  <si>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</si>
  <si>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</si>
  <si>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</si>
  <si>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</si>
  <si>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</si>
  <si>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</si>
  <si>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</si>
  <si>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</si>
  <si>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</si>
  <si>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</si>
  <si>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</si>
  <si>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</si>
  <si>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</si>
  <si>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</si>
  <si>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</si>
  <si>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</si>
  <si>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</si>
  <si>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</si>
  <si>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</si>
  <si>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</si>
  <si>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</si>
  <si>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</si>
  <si>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</si>
  <si>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</si>
  <si>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</si>
  <si>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</si>
  <si>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</si>
  <si>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</si>
  <si>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</si>
  <si>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</si>
  <si>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</si>
  <si>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</si>
  <si>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</si>
  <si>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</si>
  <si>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</si>
  <si>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</si>
  <si>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</si>
  <si>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</si>
  <si>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</si>
  <si>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</si>
  <si>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</si>
  <si>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</si>
  <si>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</si>
  <si>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</si>
  <si>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</si>
  <si>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</si>
  <si>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</si>
  <si>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</si>
  <si>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</si>
  <si>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</si>
  <si>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</si>
  <si>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</si>
  <si>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</si>
  <si>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</si>
  <si>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</si>
  <si>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</si>
  <si>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</si>
  <si>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</si>
  <si>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</si>
  <si>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</si>
  <si>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</si>
  <si>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</si>
  <si>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</si>
  <si>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</si>
  <si>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</si>
  <si>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</si>
  <si>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</si>
  <si>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</si>
  <si>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</si>
  <si>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</si>
  <si>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</si>
  <si>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</si>
  <si>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</si>
  <si>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</si>
  <si>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</si>
  <si>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</si>
  <si>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</si>
  <si>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</si>
  <si>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</si>
  <si>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</si>
  <si>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</si>
  <si>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</si>
  <si>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</si>
  <si>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</si>
  <si>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</si>
  <si>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</si>
  <si>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</si>
  <si>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</si>
  <si>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</si>
  <si>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</si>
  <si>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</si>
  <si>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</si>
  <si>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</si>
  <si>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</si>
  <si>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</si>
  <si>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</si>
  <si>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</si>
  <si>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</si>
  <si>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</si>
  <si>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</si>
  <si>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</si>
  <si>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</si>
  <si>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</si>
  <si>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</si>
  <si>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</si>
  <si>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</si>
  <si>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</si>
  <si>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</si>
  <si>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</si>
  <si>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</si>
  <si>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</si>
  <si>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</si>
  <si>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</si>
  <si>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</si>
  <si>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</si>
  <si>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</si>
  <si>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</si>
  <si>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</si>
  <si>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</si>
  <si>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</si>
  <si>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</si>
  <si>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</si>
  <si>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</si>
  <si>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</si>
  <si>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</si>
  <si>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</si>
  <si>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WI Rapporteur: Saïd Gharout, ORANGE, said.gharout@orange.com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</si>
  <si>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</si>
  <si>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</si>
  <si>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</si>
  <si>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</si>
  <si>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</si>
  <si>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</si>
  <si>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</si>
  <si>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</si>
  <si>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</si>
  <si>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</si>
  <si>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</si>
  <si>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</si>
  <si>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</si>
  <si>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</si>
  <si>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</si>
  <si>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</si>
  <si>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</si>
  <si>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</si>
  <si>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</si>
  <si>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</si>
  <si>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</si>
  <si>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</si>
  <si>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</si>
  <si>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</si>
  <si>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</si>
  <si>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</si>
  <si>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</si>
  <si>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</si>
  <si>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</si>
  <si>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</si>
  <si>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</si>
  <si>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</si>
  <si>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</si>
  <si>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</si>
  <si>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</si>
  <si>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</si>
  <si>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</si>
  <si>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</si>
  <si>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</si>
  <si>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</si>
  <si>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</si>
  <si>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</si>
  <si>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</si>
  <si>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</si>
  <si>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</si>
  <si>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</si>
  <si>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</si>
  <si>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</si>
  <si>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</si>
  <si>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</si>
  <si>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</si>
  <si>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</si>
  <si>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</si>
  <si>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</si>
  <si>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</si>
  <si>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</si>
  <si>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</si>
  <si>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</si>
  <si>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</si>
  <si>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</si>
  <si>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</si>
  <si>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</si>
  <si>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</si>
  <si>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</si>
  <si>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</si>
  <si>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</si>
  <si>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</si>
  <si>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</si>
  <si>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</si>
  <si>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</si>
  <si>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</si>
  <si>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</si>
  <si>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</si>
  <si>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</si>
  <si>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</si>
  <si>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</si>
  <si>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</si>
  <si>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</si>
  <si>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</si>
  <si>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</si>
  <si>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</si>
  <si>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</si>
  <si>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</si>
  <si>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</si>
  <si>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</si>
  <si>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</si>
  <si>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</si>
  <si>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</si>
  <si>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</si>
  <si>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</si>
  <si>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</si>
  <si>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</si>
  <si>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</si>
  <si>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</si>
  <si>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</si>
  <si>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</si>
  <si>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</si>
  <si>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</si>
  <si>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</si>
  <si>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</si>
  <si>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</si>
  <si>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</si>
  <si>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</si>
  <si>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</si>
  <si>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</si>
  <si>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</si>
  <si>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</si>
  <si>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</si>
  <si>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</si>
  <si>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</si>
  <si>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</si>
  <si>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</si>
  <si>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</si>
  <si>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</si>
  <si>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</si>
  <si>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</si>
  <si>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</si>
  <si>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</si>
  <si>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</si>
  <si>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</si>
  <si>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</si>
  <si>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</si>
  <si>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</si>
  <si>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</si>
  <si>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</si>
  <si>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</si>
  <si>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</si>
  <si>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</si>
  <si>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</si>
  <si>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</si>
  <si>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</si>
  <si>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</si>
  <si>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</si>
  <si>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</si>
  <si>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</si>
  <si>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</si>
  <si>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</si>
  <si>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</si>
  <si>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</si>
  <si>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</si>
  <si>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</si>
  <si>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</si>
  <si>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</si>
  <si>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</si>
  <si>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</si>
  <si>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</si>
  <si>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</si>
  <si>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</si>
  <si>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</si>
  <si>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</si>
  <si>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</si>
  <si>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</si>
  <si>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</si>
  <si>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</si>
  <si>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</si>
  <si>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</si>
  <si>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</si>
  <si>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</si>
  <si>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</si>
  <si>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</si>
  <si>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</si>
  <si>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</si>
  <si>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</si>
  <si>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</si>
  <si>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</si>
  <si>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</si>
  <si>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</si>
  <si>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</si>
  <si>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</si>
  <si>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</si>
  <si>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</si>
  <si>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</si>
  <si>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</si>
  <si>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</si>
  <si>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</si>
  <si>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</si>
  <si>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</si>
  <si>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</si>
  <si>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</si>
  <si>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</si>
  <si>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</si>
  <si>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</si>
  <si>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</si>
  <si>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</si>
  <si>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</si>
  <si>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</si>
  <si>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</si>
  <si>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</si>
  <si>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</si>
  <si>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</si>
  <si>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</si>
  <si>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</si>
  <si>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</si>
  <si>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</si>
  <si>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</si>
  <si>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</si>
  <si>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</si>
  <si>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</si>
  <si>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</si>
  <si>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</si>
  <si>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</si>
  <si>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</si>
  <si>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</si>
  <si>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</si>
  <si>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</si>
  <si>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</si>
  <si>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</si>
  <si>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</si>
  <si>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</si>
  <si>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</si>
  <si>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</si>
  <si>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</si>
  <si>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</si>
  <si>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</si>
  <si>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</si>
  <si>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</si>
  <si>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</si>
  <si>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</si>
  <si>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</si>
  <si>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</si>
  <si>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</si>
  <si>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</si>
  <si>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</si>
  <si>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</si>
  <si>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</si>
  <si>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</si>
  <si>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</si>
  <si>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</si>
  <si>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</si>
  <si>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</si>
  <si>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</si>
  <si>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</si>
  <si>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</si>
  <si>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</si>
  <si>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</si>
  <si>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</si>
  <si>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</si>
  <si>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</si>
  <si>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</si>
  <si>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</si>
  <si>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</si>
  <si>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</si>
  <si>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</si>
  <si>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</si>
  <si>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</si>
  <si>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</si>
  <si>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</si>
  <si>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</si>
  <si>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</si>
  <si>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</si>
  <si>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</si>
  <si>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</si>
  <si>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</si>
  <si>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</si>
  <si>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</si>
  <si>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</si>
  <si>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</si>
  <si>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</si>
  <si>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</si>
  <si>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</si>
  <si>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</si>
  <si>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</si>
  <si>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</si>
  <si>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</si>
  <si>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</si>
  <si>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</si>
  <si>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</si>
  <si>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</si>
  <si>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</si>
  <si>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</si>
  <si>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</si>
  <si>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</si>
  <si>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</si>
  <si>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</si>
  <si>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</si>
  <si>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</si>
  <si>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</si>
  <si>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</si>
  <si>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</si>
  <si>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</si>
  <si>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</si>
  <si>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</si>
  <si>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</si>
  <si>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</si>
  <si>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</si>
  <si>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</si>
  <si>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</si>
  <si>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</si>
  <si>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</si>
  <si>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</si>
  <si>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</si>
  <si>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</si>
  <si>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</si>
  <si>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</si>
  <si>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</si>
  <si>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</si>
  <si>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</si>
  <si>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</si>
  <si>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</si>
  <si>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</si>
  <si>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</si>
  <si>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</si>
  <si>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</si>
  <si>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</si>
  <si>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</si>
  <si>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</si>
  <si>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</si>
  <si>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</si>
  <si>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</si>
  <si>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</si>
  <si>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</si>
  <si>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</si>
  <si>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</si>
  <si>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</si>
  <si>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</si>
  <si>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</si>
  <si>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</si>
  <si>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</si>
  <si>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</si>
  <si>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</si>
  <si>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</si>
  <si>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</si>
  <si>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</si>
  <si>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</si>
  <si>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</si>
  <si>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</si>
  <si>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</si>
  <si>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</si>
  <si>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</si>
  <si>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</si>
  <si>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</si>
  <si>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</si>
  <si>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</si>
  <si>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</si>
  <si>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</si>
  <si>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</si>
  <si>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</si>
  <si>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</si>
  <si>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</si>
  <si>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</si>
  <si>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</si>
  <si>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</si>
  <si>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</si>
  <si>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</si>
  <si>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</si>
  <si>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</si>
  <si>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</si>
  <si>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</si>
  <si>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</si>
  <si>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</si>
  <si>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</si>
  <si>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</si>
  <si>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</si>
  <si>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</si>
  <si>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</si>
  <si>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</si>
  <si>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</si>
  <si>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</si>
  <si>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</si>
  <si>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</si>
  <si>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</si>
  <si>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</si>
  <si>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</si>
  <si>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</si>
  <si>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</si>
  <si>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</si>
  <si>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</si>
  <si>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</si>
  <si>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</si>
  <si>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</si>
  <si>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</si>
  <si>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</si>
  <si>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</si>
  <si>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</si>
  <si>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</si>
  <si>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</si>
  <si>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</si>
  <si>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</si>
  <si>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</si>
  <si>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</si>
  <si>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</si>
  <si>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</si>
  <si>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</si>
  <si>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</si>
  <si>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</si>
  <si>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</si>
  <si>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</si>
  <si>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</si>
  <si>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</si>
  <si>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</si>
  <si>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</si>
  <si>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</si>
  <si>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</si>
  <si>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</si>
  <si>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</si>
  <si>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</si>
  <si>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</si>
  <si>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</si>
  <si>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</si>
  <si>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</si>
  <si>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</si>
  <si>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</si>
  <si>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</si>
  <si>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</si>
  <si>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</si>
  <si>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</si>
  <si>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</si>
  <si>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</si>
  <si>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</si>
  <si>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</si>
  <si>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</si>
  <si>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</si>
  <si>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</si>
  <si>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</si>
  <si>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</si>
  <si>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</si>
  <si>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</si>
  <si>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</si>
  <si>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</si>
  <si>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</si>
  <si>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</si>
  <si>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</si>
  <si>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</si>
  <si>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</si>
  <si>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</si>
  <si>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</si>
  <si>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</si>
  <si>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</si>
  <si>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</si>
  <si>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</si>
  <si>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</si>
  <si>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</si>
  <si>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</si>
  <si>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</si>
  <si>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</si>
  <si>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</si>
  <si>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</si>
  <si>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</si>
  <si>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</si>
  <si>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</si>
  <si>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</si>
  <si>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</si>
  <si>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</si>
  <si>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</si>
  <si>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</si>
  <si>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</si>
  <si>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</si>
  <si>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</si>
  <si>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</si>
  <si>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</si>
  <si>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</si>
  <si>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</si>
  <si>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</si>
  <si>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</si>
  <si>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</si>
  <si>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</si>
  <si>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</si>
  <si>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</si>
  <si>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</si>
  <si>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</si>
  <si>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</si>
  <si>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</si>
  <si>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</si>
  <si>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</si>
  <si>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</si>
  <si>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</si>
  <si>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</si>
  <si>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</si>
  <si>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</si>
  <si>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</si>
  <si>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</si>
  <si>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</si>
  <si>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</si>
  <si>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</si>
  <si>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</si>
  <si>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</si>
  <si>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</si>
  <si>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</si>
  <si>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</si>
  <si>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</si>
  <si>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</si>
  <si>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</si>
  <si>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</si>
  <si>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</si>
  <si>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</si>
  <si>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</si>
  <si>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</si>
  <si>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</si>
  <si>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</si>
  <si>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</si>
  <si>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</si>
  <si>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</si>
  <si>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</si>
  <si>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</si>
  <si>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</si>
  <si>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</si>
  <si>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</si>
  <si>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</si>
  <si>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</si>
  <si>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</si>
  <si>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</si>
  <si>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</si>
  <si>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</si>
  <si>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</si>
  <si>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</si>
  <si>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</si>
  <si>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</si>
  <si>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</si>
  <si>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</si>
  <si>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</si>
  <si>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</si>
  <si>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</si>
  <si>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</si>
  <si>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</si>
  <si>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</si>
  <si>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</si>
  <si>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</si>
  <si>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</si>
  <si>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</si>
  <si>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</si>
  <si>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</si>
  <si>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</si>
  <si>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</si>
  <si>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</si>
  <si>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</si>
  <si>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</si>
  <si>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</si>
  <si>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</si>
  <si>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</si>
  <si>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</si>
  <si>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</si>
  <si>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</si>
  <si>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</si>
  <si>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</si>
  <si>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</si>
  <si>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</si>
  <si>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</si>
  <si>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</si>
  <si>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</si>
  <si>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</si>
  <si>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</si>
  <si>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</si>
  <si>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</si>
  <si>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</si>
  <si>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</si>
  <si>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</si>
  <si>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</si>
  <si>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</si>
  <si>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</si>
  <si>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</si>
  <si>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</si>
  <si>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</si>
  <si>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</si>
  <si>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</si>
  <si>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</si>
  <si>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</si>
  <si>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</si>
  <si>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</si>
  <si>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</si>
  <si>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</si>
  <si>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</si>
  <si>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</si>
  <si>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</si>
  <si>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</si>
  <si>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</si>
  <si>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</si>
  <si>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</si>
  <si>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</si>
  <si>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</si>
  <si>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</si>
  <si>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</si>
  <si>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</si>
  <si>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</si>
  <si>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</si>
  <si>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</si>
  <si>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</si>
  <si>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</si>
  <si>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</si>
  <si>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</si>
  <si>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</si>
  <si>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</si>
  <si>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</si>
  <si>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</si>
  <si>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</si>
  <si>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</si>
  <si>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</si>
  <si>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</si>
  <si>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</si>
  <si>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</si>
  <si>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</si>
  <si>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</si>
  <si>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</si>
  <si>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</si>
  <si>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</si>
  <si>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</si>
  <si>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</si>
  <si>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</si>
  <si>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</si>
  <si>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</si>
  <si>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</si>
  <si>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</si>
  <si>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</si>
  <si>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</si>
  <si>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</si>
  <si>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</si>
  <si>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</si>
  <si>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</si>
  <si>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</si>
  <si>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</si>
  <si>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</si>
  <si>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</si>
  <si>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</si>
  <si>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</si>
  <si>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</si>
  <si>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</si>
  <si>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</si>
  <si>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</si>
  <si>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</si>
  <si>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</si>
  <si>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</si>
  <si>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</si>
  <si>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V2.0.0</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</si>
  <si>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</si>
  <si>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</si>
  <si>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</si>
  <si>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</si>
  <si>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</si>
  <si>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</si>
  <si>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</si>
  <si>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</si>
  <si>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</si>
  <si>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</si>
  <si>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计数项:Status</t>
  </si>
  <si>
    <t>计数项:Overdue</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</si>
  <si>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</si>
  <si>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</si>
  <si>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</si>
  <si>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</si>
  <si>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</si>
  <si>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</si>
  <si>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</si>
  <si>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</si>
  <si>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</si>
  <si>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</si>
  <si>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</si>
  <si>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</si>
  <si>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</si>
  <si>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</si>
  <si>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</si>
  <si>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</si>
  <si>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</si>
  <si>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</si>
  <si>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</si>
  <si>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</si>
  <si>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</si>
  <si>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</si>
  <si>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</si>
  <si>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</si>
  <si>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</si>
  <si>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</si>
  <si>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</si>
  <si>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</si>
  <si>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</si>
  <si>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</si>
  <si>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</si>
  <si>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</si>
  <si>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</si>
  <si>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</si>
  <si>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</si>
  <si>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</si>
  <si>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</si>
  <si>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</si>
  <si>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</si>
  <si>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</si>
  <si>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</si>
  <si>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</si>
  <si>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</si>
  <si>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</si>
  <si>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r>
      <t>Rapporteur: SeungMyeong Jeong, KETI, sm.jeong@keti.re.kr</t>
    </r>
    <r>
      <rPr>
        <sz val="8"/>
        <rFont val="Arial"/>
        <family val="2"/>
      </rPr>
      <t>.</t>
    </r>
    <r>
      <rPr>
        <sz val="8"/>
        <color theme="1"/>
        <rFont val="Arial"/>
        <family val="2"/>
      </rPr>
      <t xml:space="preserve"> </t>
    </r>
    <r>
      <rPr>
        <sz val="8"/>
        <color rgb="FFFF0000"/>
        <rFont val="Arial"/>
        <family val="2"/>
      </rPr>
      <t>WI approved @ TP38</t>
    </r>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</si>
  <si>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</si>
  <si>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</si>
  <si>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</si>
  <si>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</si>
  <si>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</si>
  <si>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</si>
  <si>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</si>
  <si>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</si>
  <si>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</si>
  <si>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</si>
  <si>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</si>
  <si>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</si>
  <si>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</si>
  <si>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</si>
  <si>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</si>
  <si>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</si>
  <si>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</si>
  <si>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</si>
  <si>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</si>
  <si>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</si>
  <si>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</si>
  <si>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</si>
  <si>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</si>
  <si>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</si>
  <si>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</si>
  <si>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</si>
  <si>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r>
      <t xml:space="preserve">WI Rapporteur: Bei (Echo) Xu (Huawei)
</t>
    </r>
    <r>
      <rPr>
        <sz val="8"/>
        <color rgb="FFFF0000"/>
        <rFont val="Arial"/>
        <family val="2"/>
      </rPr>
      <t>Schedule update @TP40</t>
    </r>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</si>
  <si>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</si>
  <si>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</si>
  <si>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</si>
  <si>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</si>
  <si>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</si>
  <si>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</si>
  <si>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</si>
  <si>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</si>
  <si>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</si>
  <si>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</si>
  <si>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</si>
  <si>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WI Rapporteur: Yongjing Zhang, zhangyongjing@huawei.com
Schedule updated @TP40</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</si>
  <si>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</si>
  <si>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</si>
  <si>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</si>
  <si>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</si>
  <si>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</si>
  <si>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</si>
  <si>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</si>
  <si>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</si>
  <si>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</si>
  <si>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</si>
  <si>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</si>
  <si>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</si>
  <si>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</si>
  <si>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</si>
  <si>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计数项:WG</t>
  </si>
  <si>
    <t>计数项:Rel</t>
  </si>
  <si>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</si>
  <si>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</si>
  <si>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</si>
  <si>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</si>
  <si>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</si>
  <si>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</si>
  <si>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</si>
  <si>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</si>
  <si>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</si>
  <si>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</si>
  <si>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</si>
  <si>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</si>
  <si>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</si>
  <si>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</si>
  <si>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</si>
  <si>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</si>
  <si>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</si>
  <si>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</si>
  <si>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</si>
  <si>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</si>
  <si>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</si>
  <si>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</si>
  <si>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</si>
  <si>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</si>
  <si>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</si>
  <si>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</si>
  <si>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</si>
  <si>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</si>
  <si>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</si>
  <si>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</si>
  <si>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</si>
  <si>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</si>
  <si>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</si>
  <si>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phoneticPr fontId="63" type="noConversion"/>
  </si>
  <si>
    <r>
      <t xml:space="preserve">WI Rapporteur: Kenichi Yamamoto (KDDI), </t>
    </r>
    <r>
      <rPr>
        <sz val="8"/>
        <color rgb="FFFF0000"/>
        <rFont val="Arial"/>
        <family val="2"/>
      </rPr>
      <t>Lu Liu</t>
    </r>
    <r>
      <rPr>
        <sz val="8"/>
        <color theme="1"/>
        <rFont val="Arial"/>
        <family val="2"/>
      </rPr>
      <t xml:space="preserve"> (Convida)
</t>
    </r>
    <r>
      <rPr>
        <sz val="8"/>
        <color rgb="FFFF0000"/>
        <rFont val="Arial"/>
        <family val="2"/>
      </rPr>
      <t>WID updated to v2.0 @TP#39
Change rapporteur @ TP#42</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</si>
  <si>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</si>
  <si>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</si>
  <si>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</si>
  <si>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</si>
  <si>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</si>
  <si>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</si>
  <si>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</si>
  <si>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</si>
  <si>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</si>
  <si>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</si>
  <si>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</si>
  <si>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</si>
  <si>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</si>
  <si>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</si>
  <si>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</si>
  <si>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</si>
  <si>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</si>
  <si>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</si>
  <si>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</si>
  <si>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</si>
  <si>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</si>
  <si>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</si>
  <si>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</si>
  <si>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</si>
  <si>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</si>
  <si>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</si>
  <si>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</si>
  <si>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</si>
  <si>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</si>
  <si>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</si>
  <si>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</si>
  <si>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</si>
  <si>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</si>
  <si>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</si>
  <si>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</si>
  <si>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</si>
  <si>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</si>
  <si>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</si>
  <si>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Rapporteur: Insong Lee (KETI, insong@keti.re.kr) </t>
    </r>
    <r>
      <rPr>
        <sz val="8"/>
        <rFont val="Arial"/>
        <family val="2"/>
      </rPr>
      <t>.</t>
    </r>
    <r>
      <rPr>
        <sz val="8"/>
        <color theme="1"/>
        <rFont val="Arial"/>
        <family val="2"/>
      </rPr>
      <t xml:space="preserve"> </t>
    </r>
    <r>
      <rPr>
        <sz val="8"/>
        <rFont val="Arial"/>
        <family val="2"/>
      </rPr>
      <t xml:space="preserve">WI approved @ TP39,
Schedule update @ TP41; </t>
    </r>
    <r>
      <rPr>
        <sz val="8"/>
        <color rgb="FFFF0000"/>
        <rFont val="Arial"/>
        <family val="2"/>
      </rPr>
      <t>Schedule update TP43</t>
    </r>
  </si>
  <si>
    <r>
      <t xml:space="preserve">Hitachi, KDDI, NTT, Deutsche Telekom, Convida Wireless, NEC, Huawei, ZTE, CNICG, </t>
    </r>
    <r>
      <rPr>
        <sz val="8"/>
        <color rgb="FFFF0000"/>
        <rFont val="Arial"/>
        <family val="2"/>
      </rPr>
      <t xml:space="preserve"> </t>
    </r>
    <r>
      <rPr>
        <sz val="8"/>
        <rFont val="Arial"/>
        <family val="2"/>
      </rPr>
      <t>added at TP32</t>
    </r>
  </si>
  <si>
    <r>
      <t xml:space="preserve">Rapporteur: Bob Flynn (Convida) 
</t>
    </r>
    <r>
      <rPr>
        <sz val="8"/>
        <color rgb="FFFF0000"/>
        <rFont val="Arial"/>
        <family val="2"/>
      </rPr>
      <t>WI approved @ TP43.</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</si>
  <si>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</si>
  <si>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</si>
  <si>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WI Rapporteur: Andreas Kraft (Deutsche Telekom, a.kraft@telekom.de)
</t>
    </r>
    <r>
      <rPr>
        <sz val="8"/>
        <color rgb="FFFF0000"/>
        <rFont val="Arial"/>
        <family val="2"/>
      </rPr>
      <t>Schedule update @ TP40, TP43</t>
    </r>
  </si>
  <si>
    <r>
      <t xml:space="preserve">CR on </t>
    </r>
    <r>
      <rPr>
        <sz val="8"/>
        <color rgb="FFFF0000"/>
        <rFont val="Arial"/>
        <family val="2"/>
      </rPr>
      <t xml:space="preserve">SDT based </t>
    </r>
    <r>
      <rPr>
        <sz val="8"/>
        <color theme="1"/>
        <rFont val="Arial"/>
        <family val="2"/>
      </rPr>
      <t>IM updates or enhancements</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</si>
  <si>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</si>
  <si>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</si>
  <si>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</si>
  <si>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</si>
  <si>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</si>
  <si>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t>
    </r>
    <r>
      <rPr>
        <sz val="8"/>
        <color theme="1"/>
        <rFont val="Arial"/>
        <family val="2"/>
      </rPr>
      <t xml:space="preserve">
</t>
    </r>
  </si>
  <si>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</si>
  <si>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</si>
  <si>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</si>
  <si>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</si>
  <si>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</si>
  <si>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</si>
  <si>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</si>
  <si>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</si>
  <si>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</si>
  <si>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</si>
  <si>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</si>
  <si>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</si>
  <si>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</si>
  <si>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</si>
  <si>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</si>
  <si>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</si>
  <si>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</si>
  <si>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</si>
  <si>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</si>
  <si>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</si>
  <si>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</si>
  <si>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</si>
  <si>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</si>
  <si>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</si>
  <si>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</si>
  <si>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</si>
  <si>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</si>
  <si>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</si>
  <si>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</si>
  <si>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</si>
  <si>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</si>
  <si>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Ingo Friese, Deutsche Telekom ingo.friese@telekom.de; 
Andreas Neubacher, Deutsche Telekom, andreas.neubacher@magenta.at WI approved at TP44</t>
  </si>
  <si>
    <t>WI#</t>
  </si>
  <si>
    <t>WG</t>
  </si>
  <si>
    <t>Rel</t>
  </si>
  <si>
    <t>WI-0095</t>
  </si>
  <si>
    <t>oneM2M System Enhancements to Support Data Protection Regulations (eDPR)</t>
  </si>
  <si>
    <t>Physical Object Heterogeneous identification and tracking services in oneM2M system</t>
  </si>
  <si>
    <t xml:space="preserve">Enhancements on Semantic Support </t>
  </si>
  <si>
    <t xml:space="preserve">	Effective IoT Communication to Protect 3GPP Networks</t>
  </si>
  <si>
    <t>RDM</t>
    <phoneticPr fontId="63" type="noConversion"/>
  </si>
  <si>
    <t>TP#44</t>
    <phoneticPr fontId="63" type="noConversion"/>
  </si>
  <si>
    <t>TP#45</t>
    <phoneticPr fontId="63" type="noConversion"/>
  </si>
  <si>
    <t>SDS</t>
    <phoneticPr fontId="63" type="noConversion"/>
  </si>
  <si>
    <t>행 레이블</t>
  </si>
  <si>
    <t>총합계</t>
  </si>
  <si>
    <t>#N/A</t>
  </si>
  <si>
    <t>V44.0.0</t>
    <phoneticPr fontId="63" type="noConversion"/>
  </si>
  <si>
    <t>V45.0.0</t>
    <phoneticPr fontId="63" type="noConversion"/>
  </si>
  <si>
    <t>update with latest WI status after TP45</t>
    <phoneticPr fontId="63" type="noConversion"/>
  </si>
  <si>
    <t>update with latest WI status after TP44</t>
    <phoneticPr fontId="63" type="noConversion"/>
  </si>
  <si>
    <t>WI-0101</t>
    <phoneticPr fontId="63" type="noConversion"/>
  </si>
  <si>
    <t>Advanced Semantic Discovery</t>
    <phoneticPr fontId="63" type="noConversion"/>
  </si>
  <si>
    <t>V0.0.1</t>
    <phoneticPr fontId="63" type="noConversion"/>
  </si>
  <si>
    <t>Active</t>
    <phoneticPr fontId="63" type="noConversion"/>
  </si>
  <si>
    <t>CRs to TR-0001</t>
    <phoneticPr fontId="63" type="noConversion"/>
  </si>
  <si>
    <t>Initial Advanced Semantic Discovery use cases Advanced Semantic Discovery use cases</t>
    <phoneticPr fontId="63" type="noConversion"/>
  </si>
  <si>
    <t>TP#45</t>
    <phoneticPr fontId="63" type="noConversion"/>
  </si>
  <si>
    <t>CRs to TS-0002</t>
    <phoneticPr fontId="63" type="noConversion"/>
  </si>
  <si>
    <t>Advanced Semantic Discovery requirements</t>
    <phoneticPr fontId="63" type="noConversion"/>
  </si>
  <si>
    <t>TP#46</t>
    <phoneticPr fontId="63" type="noConversion"/>
  </si>
  <si>
    <t>CRs to TS-0004</t>
    <phoneticPr fontId="63" type="noConversion"/>
  </si>
  <si>
    <t>Stage 3 - Advanced Semantic Discovery</t>
    <phoneticPr fontId="63" type="noConversion"/>
  </si>
  <si>
    <t>CRs to TS-0001</t>
    <phoneticPr fontId="63" type="noConversion"/>
  </si>
  <si>
    <t>Advanced Semantic Discovery</t>
    <phoneticPr fontId="63" type="noConversion"/>
  </si>
  <si>
    <t>TP#47</t>
    <phoneticPr fontId="63" type="noConversion"/>
  </si>
  <si>
    <t>TP#48</t>
    <phoneticPr fontId="63" type="noConversion"/>
  </si>
  <si>
    <t>INRIA, KETI, SBS, TIM, UPM</t>
    <phoneticPr fontId="63" type="noConversion"/>
  </si>
  <si>
    <t>System enhancements to support Data License Management</t>
    <phoneticPr fontId="63" type="noConversion"/>
  </si>
  <si>
    <t>WI-0102</t>
    <phoneticPr fontId="63" type="noConversion"/>
  </si>
  <si>
    <t>V0.0.1</t>
    <phoneticPr fontId="63" type="noConversion"/>
  </si>
  <si>
    <t>Active</t>
    <phoneticPr fontId="63" type="noConversion"/>
  </si>
  <si>
    <t>TR-00XX</t>
    <phoneticPr fontId="63" type="noConversion"/>
  </si>
  <si>
    <t>oneM2M System Enhancement to Support Data License Management (DLM)</t>
    <phoneticPr fontId="63" type="noConversion"/>
  </si>
  <si>
    <t>Hyundai Motors, KETI, Deutsche Telecom, Telecom Italia, Convida Wireless, BT, Orange</t>
    <phoneticPr fontId="63" type="noConversion"/>
  </si>
  <si>
    <t>oneM2M requirements</t>
    <phoneticPr fontId="63" type="noConversion"/>
  </si>
  <si>
    <t>oneM2M functional architecture</t>
    <phoneticPr fontId="63" type="noConversion"/>
  </si>
  <si>
    <t>WI-0101</t>
  </si>
  <si>
    <t>WI-0102</t>
  </si>
  <si>
    <t>R5</t>
    <phoneticPr fontId="63" type="noConversion"/>
  </si>
  <si>
    <t>RDM</t>
    <phoneticPr fontId="63" type="noConversion"/>
  </si>
  <si>
    <t>N</t>
    <phoneticPr fontId="63" type="noConversion"/>
  </si>
  <si>
    <t>TP#46</t>
    <phoneticPr fontId="63" type="noConversion"/>
  </si>
  <si>
    <t>TP#46</t>
    <phoneticPr fontId="63" type="noConversion"/>
  </si>
  <si>
    <t>WG 1</t>
    <phoneticPr fontId="63" type="noConversion"/>
  </si>
  <si>
    <t>Generic</t>
    <phoneticPr fontId="63" type="noConversion"/>
  </si>
  <si>
    <t>ADM-0001-V-47.0.0</t>
    <phoneticPr fontId="63" type="noConversion"/>
  </si>
  <si>
    <t>Closed</t>
    <phoneticPr fontId="63" type="noConversion"/>
  </si>
  <si>
    <t>Closed</t>
    <phoneticPr fontId="63" type="noConversion"/>
  </si>
  <si>
    <t>Closed</t>
    <phoneticPr fontId="63" type="noConversion"/>
  </si>
  <si>
    <t>R5</t>
    <phoneticPr fontId="63" type="noConversion"/>
  </si>
  <si>
    <t>TP#47</t>
    <phoneticPr fontId="63" type="noConversion"/>
  </si>
  <si>
    <t>TP#47</t>
    <phoneticPr fontId="63" type="noConversion"/>
  </si>
  <si>
    <t>WI-0103</t>
  </si>
  <si>
    <t>WI-0103</t>
    <phoneticPr fontId="63" type="noConversion"/>
  </si>
  <si>
    <t>TR-0051</t>
    <phoneticPr fontId="63" type="noConversion"/>
  </si>
  <si>
    <t>oneM2M API guide</t>
    <phoneticPr fontId="63" type="noConversion"/>
  </si>
  <si>
    <t>TP#47</t>
    <phoneticPr fontId="63" type="noConversion"/>
  </si>
  <si>
    <t>TP#50</t>
    <phoneticPr fontId="63" type="noConversion"/>
  </si>
  <si>
    <t>TP#52</t>
    <phoneticPr fontId="63" type="noConversion"/>
  </si>
  <si>
    <t>TP#53</t>
    <phoneticPr fontId="63" type="noConversion"/>
  </si>
  <si>
    <r>
      <t xml:space="preserve">Rapporteur: Laurent Velez, ETSI (laurent.velez@etsi.org) </t>
    </r>
    <r>
      <rPr>
        <sz val="8"/>
        <color rgb="FFFF0000"/>
        <rFont val="Arial"/>
        <family val="2"/>
      </rPr>
      <t>WI approved at TP46</t>
    </r>
    <phoneticPr fontId="63" type="noConversion"/>
  </si>
  <si>
    <t>Hansung University, KETI, ETRI, Nokia, Deutsche Telekom</t>
    <phoneticPr fontId="63" type="noConversion"/>
  </si>
  <si>
    <t>TP#48</t>
    <phoneticPr fontId="63" type="noConversion"/>
  </si>
  <si>
    <t>TP#48</t>
    <phoneticPr fontId="63" type="noConversion"/>
  </si>
  <si>
    <t>Closed</t>
    <phoneticPr fontId="63" type="noConversion"/>
  </si>
  <si>
    <t>n/a</t>
    <phoneticPr fontId="63" type="noConversion"/>
  </si>
  <si>
    <t>oneM2M API guide Rel3</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</si>
</sst>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8"/>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medium">
        <color indexed="64"/>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394">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176" fontId="0" fillId="0" borderId="19" xfId="0" applyNumberFormat="1" applyBorder="1" applyAlignment="1">
      <alignment horizontal="center" vertical="top"/>
    </xf>
    <xf numFmtId="176" fontId="0" fillId="0" borderId="10" xfId="0" applyNumberFormat="1" applyBorder="1" applyAlignment="1">
      <alignment horizontal="center" vertical="top"/>
    </xf>
    <xf numFmtId="0" fontId="0" fillId="0" borderId="20" xfId="0" applyBorder="1" applyAlignment="1">
      <alignment horizontal="center" vertical="top"/>
    </xf>
    <xf numFmtId="176" fontId="0" fillId="0" borderId="21" xfId="0" applyNumberFormat="1"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0" xfId="0" applyBorder="1" applyAlignment="1">
      <alignment horizontal="center"/>
    </xf>
    <xf numFmtId="0" fontId="0" fillId="0" borderId="25" xfId="0" applyBorder="1" applyAlignment="1">
      <alignment horizontal="center" vertical="top"/>
    </xf>
    <xf numFmtId="176" fontId="0" fillId="0" borderId="26" xfId="0" applyNumberFormat="1"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48"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49" fillId="0" borderId="10" xfId="0" applyFont="1" applyBorder="1" applyAlignment="1">
      <alignment horizontal="center" vertical="center"/>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49" fillId="0" borderId="32" xfId="0" applyFont="1" applyBorder="1" applyAlignment="1">
      <alignment horizontal="center" vertical="center" wrapText="1"/>
    </xf>
    <xf numFmtId="0" fontId="0" fillId="0" borderId="44" xfId="0" applyFill="1" applyBorder="1" applyAlignment="1">
      <alignment horizontal="center" vertical="top"/>
    </xf>
    <xf numFmtId="0" fontId="0" fillId="0" borderId="11" xfId="0" applyFill="1" applyBorder="1" applyAlignment="1">
      <alignment vertical="top" wrapText="1"/>
    </xf>
    <xf numFmtId="0" fontId="14" fillId="0" borderId="0" xfId="0" applyFont="1"/>
    <xf numFmtId="0" fontId="14" fillId="0" borderId="10" xfId="0" applyFont="1" applyBorder="1"/>
    <xf numFmtId="0" fontId="44" fillId="0" borderId="10" xfId="0" applyFont="1" applyBorder="1" applyAlignment="1">
      <alignment horizontal="center"/>
    </xf>
    <xf numFmtId="0" fontId="44" fillId="0" borderId="12" xfId="0" applyFont="1" applyBorder="1" applyAlignment="1">
      <alignment horizontal="center" vertical="center" wrapText="1"/>
    </xf>
    <xf numFmtId="0" fontId="14" fillId="0" borderId="11" xfId="0" applyFont="1" applyFill="1" applyBorder="1"/>
    <xf numFmtId="0" fontId="44" fillId="0" borderId="12" xfId="0" applyFont="1" applyBorder="1" applyAlignment="1">
      <alignment horizontal="center"/>
    </xf>
    <xf numFmtId="0" fontId="44" fillId="0" borderId="10" xfId="0" applyFont="1" applyFill="1" applyBorder="1" applyAlignment="1">
      <alignment horizontal="center"/>
    </xf>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18" fillId="0" borderId="10" xfId="0" applyFont="1" applyBorder="1" applyAlignment="1">
      <alignment vertical="top" wrapText="1"/>
    </xf>
    <xf numFmtId="0" fontId="0" fillId="0" borderId="10" xfId="0" applyBorder="1" applyAlignment="1">
      <alignment vertical="center" wrapText="1"/>
    </xf>
    <xf numFmtId="0" fontId="18" fillId="0" borderId="10" xfId="0" applyFont="1" applyBorder="1" applyAlignment="1">
      <alignment wrapText="1"/>
    </xf>
    <xf numFmtId="49" fontId="18" fillId="0" borderId="10" xfId="0" applyNumberFormat="1" applyFont="1" applyBorder="1" applyAlignment="1">
      <alignment vertical="center" wrapText="1"/>
    </xf>
    <xf numFmtId="49" fontId="18" fillId="0" borderId="10" xfId="0" applyNumberFormat="1" applyFont="1" applyBorder="1" applyAlignment="1">
      <alignment wrapText="1"/>
    </xf>
    <xf numFmtId="49" fontId="18" fillId="0" borderId="14" xfId="0" applyNumberFormat="1" applyFont="1" applyBorder="1" applyAlignment="1">
      <alignment wrapText="1"/>
    </xf>
    <xf numFmtId="49" fontId="18" fillId="0" borderId="14" xfId="0" applyNumberFormat="1" applyFont="1" applyBorder="1" applyAlignment="1">
      <alignment vertical="center" wrapText="1"/>
    </xf>
    <xf numFmtId="49" fontId="18" fillId="0" borderId="14" xfId="0" applyNumberFormat="1" applyFont="1" applyBorder="1" applyAlignment="1">
      <alignment horizontal="left" vertical="center" wrapText="1"/>
    </xf>
    <xf numFmtId="49" fontId="20" fillId="0" borderId="10" xfId="0" applyNumberFormat="1" applyFont="1" applyBorder="1" applyAlignment="1">
      <alignment wrapText="1"/>
    </xf>
    <xf numFmtId="49" fontId="18" fillId="0" borderId="10" xfId="0" applyNumberFormat="1" applyFont="1" applyFill="1" applyBorder="1" applyAlignment="1">
      <alignment vertical="center" wrapText="1"/>
    </xf>
    <xf numFmtId="49" fontId="48" fillId="0" borderId="10" xfId="0" applyNumberFormat="1" applyFont="1" applyBorder="1" applyAlignment="1">
      <alignment vertical="center" wrapText="1"/>
    </xf>
    <xf numFmtId="49" fontId="18" fillId="37" borderId="10" xfId="0" applyNumberFormat="1" applyFont="1" applyFill="1" applyBorder="1" applyAlignment="1">
      <alignment vertical="center" wrapText="1"/>
    </xf>
    <xf numFmtId="49" fontId="44" fillId="0" borderId="10" xfId="0" applyNumberFormat="1" applyFont="1" applyBorder="1" applyAlignment="1">
      <alignment vertical="center" wrapText="1"/>
    </xf>
    <xf numFmtId="49" fontId="44" fillId="0" borderId="10" xfId="0" applyNumberFormat="1" applyFont="1" applyBorder="1" applyAlignment="1">
      <alignment wrapText="1"/>
    </xf>
    <xf numFmtId="49" fontId="44" fillId="0" borderId="12" xfId="0" applyNumberFormat="1" applyFont="1" applyBorder="1" applyAlignment="1">
      <alignment wrapText="1"/>
    </xf>
    <xf numFmtId="49" fontId="44" fillId="0" borderId="10" xfId="0" applyNumberFormat="1" applyFont="1" applyFill="1" applyBorder="1" applyAlignment="1">
      <alignment wrapText="1"/>
    </xf>
    <xf numFmtId="49" fontId="0" fillId="0" borderId="0" xfId="0" applyNumberFormat="1" applyAlignment="1">
      <alignment wrapText="1"/>
    </xf>
    <xf numFmtId="0" fontId="14" fillId="0" borderId="10" xfId="0" applyFont="1" applyFill="1" applyBorder="1"/>
    <xf numFmtId="49" fontId="0" fillId="0" borderId="10" xfId="0" applyNumberFormat="1" applyBorder="1" applyAlignment="1">
      <alignment wrapText="1"/>
    </xf>
    <xf numFmtId="0" fontId="16" fillId="33" borderId="10"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9" fontId="71" fillId="0" borderId="0" xfId="43" applyFont="1" applyAlignment="1"/>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44" fillId="0" borderId="12" xfId="0" applyFont="1" applyBorder="1" applyAlignment="1">
      <alignment horizontal="left" vertical="center" wrapText="1"/>
    </xf>
    <xf numFmtId="0" fontId="44" fillId="0" borderId="11" xfId="0" applyFont="1" applyBorder="1" applyAlignment="1">
      <alignment horizontal="left" vertical="center" wrapText="1"/>
    </xf>
    <xf numFmtId="0" fontId="44" fillId="0" borderId="13" xfId="0" applyFont="1" applyBorder="1" applyAlignment="1">
      <alignment horizontal="left" vertical="center" wrapText="1"/>
    </xf>
    <xf numFmtId="0" fontId="14"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2" xfId="0" applyFont="1" applyBorder="1" applyAlignment="1">
      <alignment horizontal="center" wrapText="1"/>
    </xf>
    <xf numFmtId="0" fontId="14" fillId="0" borderId="11" xfId="0" applyFont="1" applyBorder="1" applyAlignment="1">
      <alignment horizontal="center" wrapText="1"/>
    </xf>
    <xf numFmtId="0" fontId="44" fillId="0" borderId="12" xfId="0" applyFont="1" applyBorder="1" applyAlignment="1">
      <alignment horizontal="left" wrapText="1"/>
    </xf>
    <xf numFmtId="0" fontId="44" fillId="0" borderId="13" xfId="0" applyFont="1" applyBorder="1" applyAlignment="1">
      <alignment horizontal="left"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Fill="1" applyBorder="1" applyAlignment="1">
      <alignment horizontal="center" vertical="center" wrapText="1"/>
    </xf>
    <xf numFmtId="0" fontId="44" fillId="0" borderId="11" xfId="0" applyFont="1" applyBorder="1" applyAlignment="1">
      <alignment horizontal="left"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93">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맑은 고딕"/>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[ADM-0001-oneM2M_Work_Programme-V47_0_0.xlsx]WI Dashboard!数据透视表5</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Active Status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marker>
          <c:symbol val="none"/>
        </c:marke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s>
    <c:plotArea>
      <c:layout/>
      <c:pieChart>
        <c:varyColors val="1"/>
        <c:ser>
          <c:idx val="0"/>
          <c:order val="0"/>
          <c:tx>
            <c:strRef>
              <c:f>'WI Dashboard'!$B$1</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AAB-4C48-9D3B-415A76BC5181}"/>
              </c:ext>
            </c:extLst>
          </c:dPt>
          <c:dPt>
            <c:idx val="1"/>
            <c:bubble3D val="0"/>
            <c:spPr>
              <a:solidFill>
                <a:schemeClr val="accent2"/>
              </a:solidFill>
              <a:ln>
                <a:noFill/>
              </a:ln>
              <a:effectLst/>
            </c:spPr>
            <c:extLst>
              <c:ext xmlns:c16="http://schemas.microsoft.com/office/drawing/2014/chart" uri="{C3380CC4-5D6E-409C-BE32-E72D297353CC}">
                <c16:uniqueId val="{00000003-6AAB-4C48-9D3B-415A76BC5181}"/>
              </c:ext>
            </c:extLst>
          </c:dPt>
          <c:dPt>
            <c:idx val="2"/>
            <c:bubble3D val="0"/>
            <c:spPr>
              <a:solidFill>
                <a:schemeClr val="accent3"/>
              </a:solidFill>
              <a:ln>
                <a:noFill/>
              </a:ln>
              <a:effectLst/>
            </c:spPr>
            <c:extLst>
              <c:ext xmlns:c16="http://schemas.microsoft.com/office/drawing/2014/chart" uri="{C3380CC4-5D6E-409C-BE32-E72D297353CC}">
                <c16:uniqueId val="{00000005-4D14-46D0-A14C-ADEBB697C7FD}"/>
              </c:ext>
            </c:extLst>
          </c:dPt>
          <c:cat>
            <c:strRef>
              <c:f>'WI Dashboard'!$A$2:$A$5</c:f>
              <c:strCache>
                <c:ptCount val="3"/>
                <c:pt idx="0">
                  <c:v>Active</c:v>
                </c:pt>
                <c:pt idx="1">
                  <c:v>Closed</c:v>
                </c:pt>
                <c:pt idx="2">
                  <c:v>#N/A</c:v>
                </c:pt>
              </c:strCache>
            </c:strRef>
          </c:cat>
          <c:val>
            <c:numRef>
              <c:f>'WI Dashboard'!$B$2:$B$5</c:f>
              <c:numCache>
                <c:formatCode>General</c:formatCode>
                <c:ptCount val="3"/>
                <c:pt idx="0">
                  <c:v>34</c:v>
                </c:pt>
                <c:pt idx="1">
                  <c:v>28</c:v>
                </c:pt>
                <c:pt idx="2">
                  <c:v>10</c:v>
                </c:pt>
              </c:numCache>
            </c:numRef>
          </c:val>
          <c:extLst>
            <c:ext xmlns:c16="http://schemas.microsoft.com/office/drawing/2014/chart" uri="{C3380CC4-5D6E-409C-BE32-E72D297353CC}">
              <c16:uniqueId val="{00000004-6AAB-4C48-9D3B-415A76BC518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[ADM-0001-oneM2M_Work_Programme-V47_0_0.xlsx]WI Dashboard!数据透视表8</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Overdue</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s>
    <c:plotArea>
      <c:layout/>
      <c:pieChart>
        <c:varyColors val="1"/>
        <c:ser>
          <c:idx val="0"/>
          <c:order val="0"/>
          <c:tx>
            <c:strRef>
              <c:f>'WI Dashboard'!$B$26</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B27C-4828-810E-F831B4206F9C}"/>
              </c:ext>
            </c:extLst>
          </c:dPt>
          <c:dPt>
            <c:idx val="1"/>
            <c:bubble3D val="0"/>
            <c:spPr>
              <a:solidFill>
                <a:schemeClr val="accent2"/>
              </a:solidFill>
              <a:ln>
                <a:noFill/>
              </a:ln>
              <a:effectLst/>
            </c:spPr>
            <c:extLst>
              <c:ext xmlns:c16="http://schemas.microsoft.com/office/drawing/2014/chart" uri="{C3380CC4-5D6E-409C-BE32-E72D297353CC}">
                <c16:uniqueId val="{00000003-B27C-4828-810E-F831B4206F9C}"/>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Dashboard'!$A$27:$A$29</c:f>
              <c:strCache>
                <c:ptCount val="2"/>
                <c:pt idx="0">
                  <c:v>N</c:v>
                </c:pt>
                <c:pt idx="1">
                  <c:v>Y</c:v>
                </c:pt>
              </c:strCache>
            </c:strRef>
          </c:cat>
          <c:val>
            <c:numRef>
              <c:f>'WI Dashboard'!$B$27:$B$29</c:f>
              <c:numCache>
                <c:formatCode>General</c:formatCode>
                <c:ptCount val="2"/>
                <c:pt idx="0">
                  <c:v>29</c:v>
                </c:pt>
                <c:pt idx="1">
                  <c:v>5</c:v>
                </c:pt>
              </c:numCache>
            </c:numRef>
          </c:val>
          <c:extLst>
            <c:ext xmlns:c16="http://schemas.microsoft.com/office/drawing/2014/chart" uri="{C3380CC4-5D6E-409C-BE32-E72D297353CC}">
              <c16:uniqueId val="{00000004-B27C-4828-810E-F831B4206F9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[ADM-0001-oneM2M_Work_Programme-V47_0_0.xlsx]WI Dashboard!数据透视表10</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WI-WG</a:t>
            </a:r>
            <a:r>
              <a:rPr lang="en-US" altLang="zh-CN" baseline="0"/>
              <a:t> Allocation</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s>
    <c:plotArea>
      <c:layout/>
      <c:pieChart>
        <c:varyColors val="1"/>
        <c:ser>
          <c:idx val="0"/>
          <c:order val="0"/>
          <c:tx>
            <c:strRef>
              <c:f>'WI Dashboard'!$J$3</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6E02-4D5D-A221-B7BA27859E10}"/>
              </c:ext>
            </c:extLst>
          </c:dPt>
          <c:dPt>
            <c:idx val="1"/>
            <c:bubble3D val="0"/>
            <c:spPr>
              <a:solidFill>
                <a:schemeClr val="accent2"/>
              </a:solidFill>
              <a:ln>
                <a:noFill/>
              </a:ln>
              <a:effectLst/>
            </c:spPr>
            <c:extLst>
              <c:ext xmlns:c16="http://schemas.microsoft.com/office/drawing/2014/chart" uri="{C3380CC4-5D6E-409C-BE32-E72D297353CC}">
                <c16:uniqueId val="{00000003-6E02-4D5D-A221-B7BA27859E10}"/>
              </c:ext>
            </c:extLst>
          </c:dPt>
          <c:dPt>
            <c:idx val="2"/>
            <c:bubble3D val="0"/>
            <c:spPr>
              <a:solidFill>
                <a:schemeClr val="accent3"/>
              </a:solidFill>
              <a:ln>
                <a:noFill/>
              </a:ln>
              <a:effectLst/>
            </c:spPr>
            <c:extLst>
              <c:ext xmlns:c16="http://schemas.microsoft.com/office/drawing/2014/chart" uri="{C3380CC4-5D6E-409C-BE32-E72D297353CC}">
                <c16:uniqueId val="{00000005-6E02-4D5D-A221-B7BA27859E10}"/>
              </c:ext>
            </c:extLst>
          </c:dPt>
          <c:dPt>
            <c:idx val="3"/>
            <c:bubble3D val="0"/>
            <c:spPr>
              <a:solidFill>
                <a:schemeClr val="accent4"/>
              </a:solidFill>
              <a:ln>
                <a:noFill/>
              </a:ln>
              <a:effectLst/>
            </c:spPr>
            <c:extLst>
              <c:ext xmlns:c16="http://schemas.microsoft.com/office/drawing/2014/chart" uri="{C3380CC4-5D6E-409C-BE32-E72D297353CC}">
                <c16:uniqueId val="{00000007-6E02-4D5D-A221-B7BA27859E10}"/>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Dashboard'!$I$4:$I$8</c:f>
              <c:strCache>
                <c:ptCount val="4"/>
                <c:pt idx="0">
                  <c:v>RDM</c:v>
                </c:pt>
                <c:pt idx="1">
                  <c:v>SDS</c:v>
                </c:pt>
                <c:pt idx="2">
                  <c:v>TDE</c:v>
                </c:pt>
                <c:pt idx="3">
                  <c:v>TP</c:v>
                </c:pt>
              </c:strCache>
            </c:strRef>
          </c:cat>
          <c:val>
            <c:numRef>
              <c:f>'WI Dashboard'!$J$4:$J$8</c:f>
              <c:numCache>
                <c:formatCode>General</c:formatCode>
                <c:ptCount val="4"/>
                <c:pt idx="0">
                  <c:v>10</c:v>
                </c:pt>
                <c:pt idx="1">
                  <c:v>16</c:v>
                </c:pt>
                <c:pt idx="2">
                  <c:v>6</c:v>
                </c:pt>
                <c:pt idx="3">
                  <c:v>2</c:v>
                </c:pt>
              </c:numCache>
            </c:numRef>
          </c:val>
          <c:extLst>
            <c:ext xmlns:c16="http://schemas.microsoft.com/office/drawing/2014/chart" uri="{C3380CC4-5D6E-409C-BE32-E72D297353CC}">
              <c16:uniqueId val="{00000008-6E02-4D5D-A221-B7BA27859E1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ko-KR"/>
  <c:roundedCorners val="0"/>
  <mc:AlternateContent xmlns:mc="http://schemas.openxmlformats.org/markup-compatibility/2006">
    <mc:Choice xmlns:c14="http://schemas.microsoft.com/office/drawing/2007/8/2/chart" Requires="c14">
      <c14:style val="102"/>
    </mc:Choice>
    <mc:Fallback>
      <c:style val="2"/>
    </mc:Fallback>
  </mc:AlternateContent>
  <c:pivotSource>
    <c:name>[ADM-0001-oneM2M_Work_Programme-V47_0_0.xlsx]WI Dashboard!数据透视表11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ltLang="zh-CN"/>
              <a:t>WI</a:t>
            </a:r>
            <a:r>
              <a:rPr lang="en-US" altLang="zh-CN" baseline="0"/>
              <a:t> Target Rel</a:t>
            </a:r>
            <a:endParaRPr lang="zh-CN"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ko-K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'WI Dashboard'!$J$24</c:f>
              <c:strCache>
                <c:ptCount val="1"/>
                <c:pt idx="0">
                  <c:v>요약</c:v>
                </c:pt>
              </c:strCache>
            </c:strRef>
          </c:tx>
          <c:dPt>
            <c:idx val="0"/>
            <c:bubble3D val="0"/>
            <c:spPr>
              <a:solidFill>
                <a:schemeClr val="accent1"/>
              </a:solidFill>
              <a:ln>
                <a:noFill/>
              </a:ln>
              <a:effectLst/>
            </c:spPr>
            <c:extLst>
              <c:ext xmlns:c16="http://schemas.microsoft.com/office/drawing/2014/chart" uri="{C3380CC4-5D6E-409C-BE32-E72D297353CC}">
                <c16:uniqueId val="{00000001-712E-4169-9F54-69B86A4358DF}"/>
              </c:ext>
            </c:extLst>
          </c:dPt>
          <c:dPt>
            <c:idx val="1"/>
            <c:bubble3D val="0"/>
            <c:spPr>
              <a:solidFill>
                <a:schemeClr val="accent2"/>
              </a:solidFill>
              <a:ln>
                <a:noFill/>
              </a:ln>
              <a:effectLst/>
            </c:spPr>
            <c:extLst>
              <c:ext xmlns:c16="http://schemas.microsoft.com/office/drawing/2014/chart" uri="{C3380CC4-5D6E-409C-BE32-E72D297353CC}">
                <c16:uniqueId val="{00000003-712E-4169-9F54-69B86A4358DF}"/>
              </c:ext>
            </c:extLst>
          </c:dPt>
          <c:dPt>
            <c:idx val="2"/>
            <c:bubble3D val="0"/>
            <c:spPr>
              <a:solidFill>
                <a:schemeClr val="accent3"/>
              </a:solidFill>
              <a:ln>
                <a:noFill/>
              </a:ln>
              <a:effectLst/>
            </c:spPr>
            <c:extLst>
              <c:ext xmlns:c16="http://schemas.microsoft.com/office/drawing/2014/chart" uri="{C3380CC4-5D6E-409C-BE32-E72D297353CC}">
                <c16:uniqueId val="{00000005-712E-4169-9F54-69B86A4358DF}"/>
              </c:ext>
            </c:extLst>
          </c:dPt>
          <c:dPt>
            <c:idx val="3"/>
            <c:bubble3D val="0"/>
            <c:spPr>
              <a:solidFill>
                <a:schemeClr val="accent4"/>
              </a:solidFill>
              <a:ln>
                <a:noFill/>
              </a:ln>
              <a:effectLst/>
            </c:spPr>
            <c:extLst>
              <c:ext xmlns:c16="http://schemas.microsoft.com/office/drawing/2014/chart" uri="{C3380CC4-5D6E-409C-BE32-E72D297353CC}">
                <c16:uniqueId val="{00000007-712E-4169-9F54-69B86A4358DF}"/>
              </c:ext>
            </c:extLst>
          </c:dPt>
          <c:dPt>
            <c:idx val="4"/>
            <c:bubble3D val="0"/>
            <c:spPr>
              <a:solidFill>
                <a:schemeClr val="accent5"/>
              </a:solidFill>
              <a:ln>
                <a:noFill/>
              </a:ln>
              <a:effectLst/>
            </c:spPr>
            <c:extLst>
              <c:ext xmlns:c16="http://schemas.microsoft.com/office/drawing/2014/chart" uri="{C3380CC4-5D6E-409C-BE32-E72D297353CC}">
                <c16:uniqueId val="{00000009-712E-4169-9F54-69B86A4358DF}"/>
              </c:ext>
            </c:extLst>
          </c:dPt>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ko-KR"/>
              </a:p>
            </c:txPr>
            <c:dLblPos val="in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'WI Dashboard'!$I$25:$I$30</c:f>
              <c:strCache>
                <c:ptCount val="5"/>
                <c:pt idx="0">
                  <c:v>Generic</c:v>
                </c:pt>
                <c:pt idx="1">
                  <c:v>R2</c:v>
                </c:pt>
                <c:pt idx="2">
                  <c:v>R3</c:v>
                </c:pt>
                <c:pt idx="3">
                  <c:v>R4</c:v>
                </c:pt>
                <c:pt idx="4">
                  <c:v>R5</c:v>
                </c:pt>
              </c:strCache>
            </c:strRef>
          </c:cat>
          <c:val>
            <c:numRef>
              <c:f>'WI Dashboard'!$J$25:$J$30</c:f>
              <c:numCache>
                <c:formatCode>General</c:formatCode>
                <c:ptCount val="5"/>
                <c:pt idx="0">
                  <c:v>5</c:v>
                </c:pt>
                <c:pt idx="1">
                  <c:v>1</c:v>
                </c:pt>
                <c:pt idx="2">
                  <c:v>3</c:v>
                </c:pt>
                <c:pt idx="3">
                  <c:v>23</c:v>
                </c:pt>
                <c:pt idx="4">
                  <c:v>2</c:v>
                </c:pt>
              </c:numCache>
            </c:numRef>
          </c:val>
          <c:extLst>
            <c:ext xmlns:c16="http://schemas.microsoft.com/office/drawing/2014/chart" uri="{C3380CC4-5D6E-409C-BE32-E72D297353CC}">
              <c16:uniqueId val="{0000000A-712E-4169-9F54-69B86A4358D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ko-KR"/>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376517</xdr:colOff>
      <xdr:row>0</xdr:row>
      <xdr:rowOff>58271</xdr:rowOff>
    </xdr:from>
    <xdr:to>
      <xdr:col>7</xdr:col>
      <xdr:colOff>143435</xdr:colOff>
      <xdr:row>15</xdr:row>
      <xdr:rowOff>112059</xdr:rowOff>
    </xdr:to>
    <xdr:graphicFrame macro="">
      <xdr:nvGraphicFramePr>
        <xdr:cNvPr id="4" name="图表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358589</xdr:colOff>
      <xdr:row>23</xdr:row>
      <xdr:rowOff>40340</xdr:rowOff>
    </xdr:from>
    <xdr:to>
      <xdr:col>7</xdr:col>
      <xdr:colOff>116541</xdr:colOff>
      <xdr:row>38</xdr:row>
      <xdr:rowOff>94129</xdr:rowOff>
    </xdr:to>
    <xdr:graphicFrame macro="">
      <xdr:nvGraphicFramePr>
        <xdr:cNvPr id="5" name="图表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354106</xdr:colOff>
      <xdr:row>0</xdr:row>
      <xdr:rowOff>58270</xdr:rowOff>
    </xdr:from>
    <xdr:to>
      <xdr:col>15</xdr:col>
      <xdr:colOff>197223</xdr:colOff>
      <xdr:row>15</xdr:row>
      <xdr:rowOff>125506</xdr:rowOff>
    </xdr:to>
    <xdr:graphicFrame macro="">
      <xdr:nvGraphicFramePr>
        <xdr:cNvPr id="13" name="图表 12">
          <a:extLst>
            <a:ext uri="{FF2B5EF4-FFF2-40B4-BE49-F238E27FC236}">
              <a16:creationId xmlns:a16="http://schemas.microsoft.com/office/drawing/2014/main" id="{00000000-0008-0000-03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322728</xdr:colOff>
      <xdr:row>23</xdr:row>
      <xdr:rowOff>13445</xdr:rowOff>
    </xdr:from>
    <xdr:to>
      <xdr:col>15</xdr:col>
      <xdr:colOff>197223</xdr:colOff>
      <xdr:row>38</xdr:row>
      <xdr:rowOff>67234</xdr:rowOff>
    </xdr:to>
    <xdr:graphicFrame macro="">
      <xdr:nvGraphicFramePr>
        <xdr:cNvPr id="14" name="图表 13">
          <a:extLst>
            <a:ext uri="{FF2B5EF4-FFF2-40B4-BE49-F238E27FC236}">
              <a16:creationId xmlns:a16="http://schemas.microsoft.com/office/drawing/2014/main" id="{00000000-0008-0000-03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393700</xdr:colOff>
          <xdr:row>0</xdr:row>
          <xdr:rowOff>165100</xdr:rowOff>
        </xdr:from>
        <xdr:to>
          <xdr:col>5</xdr:col>
          <xdr:colOff>762000</xdr:colOff>
          <xdr:row>41</xdr:row>
          <xdr:rowOff>146050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8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w Min-gyu Han" refreshedDate="43971.85583912037" createdVersion="5" refreshedVersion="6" minRefreshableVersion="3" recordCount="72">
  <cacheSource type="worksheet">
    <worksheetSource name="WI_Progress4[[WI'#]:[Rel]]"/>
  </cacheSource>
  <cacheFields count="6">
    <cacheField name="WI#" numFmtId="0">
      <sharedItems containsBlank="1"/>
    </cacheField>
    <cacheField name="Title" numFmtId="0">
      <sharedItems/>
    </cacheField>
    <cacheField name="Status" numFmtId="0">
      <sharedItems count="3">
        <s v="Active"/>
        <s v="Closed"/>
        <e v="#N/A"/>
      </sharedItems>
    </cacheField>
    <cacheField name="Overdue" numFmtId="0">
      <sharedItems containsBlank="1" count="3">
        <s v="N"/>
        <m/>
        <s v="Y"/>
      </sharedItems>
    </cacheField>
    <cacheField name="WG" numFmtId="0">
      <sharedItems containsBlank="1" count="5">
        <s v="RDM"/>
        <s v="SDS"/>
        <m/>
        <s v="TP"/>
        <s v="TDE"/>
      </sharedItems>
    </cacheField>
    <cacheField name="Rel" numFmtId="0">
      <sharedItems containsBlank="1" count="8">
        <s v="Generic"/>
        <s v="R3"/>
        <m/>
        <s v="R4"/>
        <s v="Stalled"/>
        <s v="R2"/>
        <s v="R2A-3"/>
        <s v="R5"/>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2">
  <r>
    <s v="WI-0015"/>
    <s v="Use Cases Collection"/>
    <x v="0"/>
    <x v="0"/>
    <x v="0"/>
    <x v="0"/>
  </r>
  <r>
    <s v="WI-0021"/>
    <s v="Secure Environment Abstraction"/>
    <x v="1"/>
    <x v="1"/>
    <x v="1"/>
    <x v="1"/>
  </r>
  <r>
    <s v="WI-0030"/>
    <s v="M2M Application &amp; Field Domain Component Configuration"/>
    <x v="1"/>
    <x v="1"/>
    <x v="2"/>
    <x v="2"/>
  </r>
  <r>
    <s v="WI-0031"/>
    <s v="Optimized Group-based Operation"/>
    <x v="1"/>
    <x v="1"/>
    <x v="2"/>
    <x v="2"/>
  </r>
  <r>
    <s v="WI-0032"/>
    <s v="Conformance Test"/>
    <x v="1"/>
    <x v="1"/>
    <x v="2"/>
    <x v="2"/>
  </r>
  <r>
    <s v="WI-0034"/>
    <s v="Study of re-usable service layer context &amp;Transaction enablement"/>
    <x v="1"/>
    <x v="1"/>
    <x v="2"/>
    <x v="2"/>
  </r>
  <r>
    <s v="WI-0035"/>
    <s v="Action Triggering"/>
    <x v="1"/>
    <x v="1"/>
    <x v="2"/>
    <x v="2"/>
  </r>
  <r>
    <s v="WI-0046"/>
    <s v="Vehicular domain enablement "/>
    <x v="0"/>
    <x v="0"/>
    <x v="0"/>
    <x v="3"/>
  </r>
  <r>
    <s v="WI-0047"/>
    <s v="DDS usage in oneM2M system"/>
    <x v="1"/>
    <x v="1"/>
    <x v="1"/>
    <x v="4"/>
  </r>
  <r>
    <s v="WI-0048"/>
    <s v="OSGi Interworking"/>
    <x v="1"/>
    <x v="1"/>
    <x v="2"/>
    <x v="2"/>
  </r>
  <r>
    <s v="WI-0049"/>
    <s v="Rel-1 &amp; 2 &amp; 3 Maintenance"/>
    <x v="0"/>
    <x v="0"/>
    <x v="3"/>
    <x v="0"/>
  </r>
  <r>
    <s v="WI-0050"/>
    <s v="Rel-3 Small Technical Enhancements"/>
    <x v="1"/>
    <x v="0"/>
    <x v="3"/>
    <x v="1"/>
  </r>
  <r>
    <s v="WI-0051"/>
    <s v="Security Functions Conformance Testing"/>
    <x v="1"/>
    <x v="1"/>
    <x v="4"/>
    <x v="4"/>
  </r>
  <r>
    <s v="WI-0052"/>
    <s v="LWM2M DM &amp; Interworking Enhancements"/>
    <x v="1"/>
    <x v="1"/>
    <x v="2"/>
    <x v="2"/>
  </r>
  <r>
    <s v="WI-0053"/>
    <s v="Enhancements on Semantic Support "/>
    <x v="0"/>
    <x v="0"/>
    <x v="1"/>
    <x v="3"/>
  </r>
  <r>
    <s v="WI-0054"/>
    <s v="Developers’ guide series "/>
    <x v="0"/>
    <x v="2"/>
    <x v="4"/>
    <x v="0"/>
  </r>
  <r>
    <s v="WI-0055"/>
    <s v="Product Profiles &amp; oneM2M Features "/>
    <x v="1"/>
    <x v="1"/>
    <x v="2"/>
    <x v="2"/>
  </r>
  <r>
    <s v="WI-0056"/>
    <s v="Evolution of Proximal IoT Interworking "/>
    <x v="1"/>
    <x v="1"/>
    <x v="2"/>
    <x v="2"/>
  </r>
  <r>
    <s v="WI-0057"/>
    <s v="TEF Interface "/>
    <x v="1"/>
    <x v="1"/>
    <x v="2"/>
    <x v="2"/>
  </r>
  <r>
    <s v="WI-0058"/>
    <s v="Interworking with 3GPP networks "/>
    <x v="0"/>
    <x v="0"/>
    <x v="1"/>
    <x v="3"/>
  </r>
  <r>
    <s v="WI-0059"/>
    <s v="OPC-UA Interworking "/>
    <x v="1"/>
    <x v="1"/>
    <x v="2"/>
    <x v="2"/>
  </r>
  <r>
    <s v="WI-0060"/>
    <s v="Interoperability testing Release 2 "/>
    <x v="0"/>
    <x v="2"/>
    <x v="4"/>
    <x v="5"/>
  </r>
  <r>
    <s v="WI-0061"/>
    <s v="Distributed Authorization "/>
    <x v="1"/>
    <x v="1"/>
    <x v="2"/>
    <x v="2"/>
  </r>
  <r>
    <s v="WI-0062"/>
    <s v="Service Layer Forwarding "/>
    <x v="1"/>
    <x v="1"/>
    <x v="2"/>
    <x v="2"/>
  </r>
  <r>
    <s v="WI-0063"/>
    <s v="Release 3 Enhancements on Base Ontology and Ontology based Interworking"/>
    <x v="1"/>
    <x v="1"/>
    <x v="2"/>
    <x v="2"/>
  </r>
  <r>
    <s v="WI-0064"/>
    <s v="Adaptation of oneM2M for Smart City"/>
    <x v="0"/>
    <x v="0"/>
    <x v="1"/>
    <x v="3"/>
  </r>
  <r>
    <s v="WI-0065"/>
    <s v="Trust Management in oneM2M"/>
    <x v="1"/>
    <x v="1"/>
    <x v="1"/>
    <x v="4"/>
  </r>
  <r>
    <s v="WI-0066"/>
    <s v="Decentralized Authentication"/>
    <x v="1"/>
    <x v="1"/>
    <x v="1"/>
    <x v="3"/>
  </r>
  <r>
    <s v="WI-0067"/>
    <s v="UICC Framework Public Key Enhancements (UPK)"/>
    <x v="1"/>
    <x v="1"/>
    <x v="2"/>
    <x v="2"/>
  </r>
  <r>
    <s v="WI-0068"/>
    <s v="GlobalPlatform Interworking (GPI)"/>
    <x v="1"/>
    <x v="1"/>
    <x v="1"/>
    <x v="4"/>
  </r>
  <r>
    <s v="WI-0069"/>
    <s v="Physical Object Heterogeneous identification and tracking services in oneM2M system"/>
    <x v="0"/>
    <x v="0"/>
    <x v="1"/>
    <x v="3"/>
  </r>
  <r>
    <s v="WI-0070"/>
    <s v="Public Warning Service Enabler"/>
    <x v="0"/>
    <x v="0"/>
    <x v="0"/>
    <x v="3"/>
  </r>
  <r>
    <s v="WI-0071"/>
    <s v="oneM2M and W3C Web of Things Interworking (WOTIWK)"/>
    <x v="1"/>
    <x v="0"/>
    <x v="1"/>
    <x v="3"/>
  </r>
  <r>
    <s v="WI-0072"/>
    <s v="Modbus interworking"/>
    <x v="0"/>
    <x v="0"/>
    <x v="1"/>
    <x v="3"/>
  </r>
  <r>
    <s v="WI-0073"/>
    <s v="App-ID Registry Function"/>
    <x v="1"/>
    <x v="1"/>
    <x v="2"/>
    <x v="2"/>
  </r>
  <r>
    <s v="WI-0074"/>
    <s v="Conformance Test Specifications Release 2"/>
    <x v="1"/>
    <x v="1"/>
    <x v="4"/>
    <x v="5"/>
  </r>
  <r>
    <s v="WI-0075"/>
    <s v="Industrial Domain Information Model Mapping and Semantics Support"/>
    <x v="0"/>
    <x v="0"/>
    <x v="0"/>
    <x v="3"/>
  </r>
  <r>
    <s v="WI-0076"/>
    <s v="Lightweight oneM2M Services"/>
    <x v="0"/>
    <x v="0"/>
    <x v="1"/>
    <x v="3"/>
  </r>
  <r>
    <s v="WI-0077"/>
    <s v="Attribute Based Access Control Policy"/>
    <x v="0"/>
    <x v="0"/>
    <x v="1"/>
    <x v="3"/>
  </r>
  <r>
    <s v="WI-0078"/>
    <s v="oneM2M API guide"/>
    <x v="0"/>
    <x v="2"/>
    <x v="4"/>
    <x v="0"/>
  </r>
  <r>
    <s v="WI-0079"/>
    <s v="Rel-4 Small Technical Enhancements"/>
    <x v="0"/>
    <x v="0"/>
    <x v="3"/>
    <x v="3"/>
  </r>
  <r>
    <s v="WI-0080"/>
    <s v="Study on Edge and Fog Computing in oneM2M systems"/>
    <x v="0"/>
    <x v="0"/>
    <x v="1"/>
    <x v="3"/>
  </r>
  <r>
    <s v="WI-0081"/>
    <s v="Smart Device Template 4.0"/>
    <x v="0"/>
    <x v="0"/>
    <x v="0"/>
    <x v="3"/>
  </r>
  <r>
    <s v="WI-0082"/>
    <s v="3GPP V2X Interworking"/>
    <x v="1"/>
    <x v="0"/>
    <x v="1"/>
    <x v="3"/>
  </r>
  <r>
    <s v="WI-0083"/>
    <s v="oneM2M Service Subscribers and Users "/>
    <x v="0"/>
    <x v="0"/>
    <x v="1"/>
    <x v="3"/>
  </r>
  <r>
    <s v="WI-0084"/>
    <s v="SDT based Information Model and Mapping for Vertical Industries "/>
    <x v="0"/>
    <x v="0"/>
    <x v="0"/>
    <x v="3"/>
  </r>
  <r>
    <s v="WI-0085"/>
    <s v="Conformance Test Specifications Release 3"/>
    <x v="0"/>
    <x v="0"/>
    <x v="4"/>
    <x v="1"/>
  </r>
  <r>
    <s v="WI-0086"/>
    <s v="Conformance Test Specifications Release 4"/>
    <x v="0"/>
    <x v="0"/>
    <x v="4"/>
    <x v="3"/>
  </r>
  <r>
    <s v="WI-0087"/>
    <s v=" Summary of differences between Rel-2A &amp; Rel-3"/>
    <x v="1"/>
    <x v="1"/>
    <x v="1"/>
    <x v="6"/>
  </r>
  <r>
    <s v="WI-0088"/>
    <s v="M2M/IoT Application and Component Configuration "/>
    <x v="1"/>
    <x v="2"/>
    <x v="1"/>
    <x v="3"/>
  </r>
  <r>
    <s v="WI-0089"/>
    <s v="Getting started with oneM2M "/>
    <x v="0"/>
    <x v="0"/>
    <x v="1"/>
    <x v="0"/>
  </r>
  <r>
    <s v="WI-0090"/>
    <s v="oneM2M and Zigbee interworking "/>
    <x v="0"/>
    <x v="0"/>
    <x v="1"/>
    <x v="3"/>
  </r>
  <r>
    <s v="WI-0091"/>
    <s v="oneM2M Services and Platforms Discovery"/>
    <x v="0"/>
    <x v="2"/>
    <x v="1"/>
    <x v="3"/>
  </r>
  <r>
    <s v="WI-0092"/>
    <s v="Railway Domain Enablement (RAILDE)"/>
    <x v="0"/>
    <x v="0"/>
    <x v="0"/>
    <x v="3"/>
  </r>
  <r>
    <s v="WI-0093"/>
    <s v="Action Triggering Enhancements"/>
    <x v="0"/>
    <x v="2"/>
    <x v="1"/>
    <x v="3"/>
  </r>
  <r>
    <s v="WI-0094"/>
    <s v="Ontologies for Smart City Services (OSCS)"/>
    <x v="0"/>
    <x v="0"/>
    <x v="0"/>
    <x v="3"/>
  </r>
  <r>
    <s v="WI-0095"/>
    <s v="oneM2M System Enhancements to Support Data Protection Regulations (eDPR)"/>
    <x v="0"/>
    <x v="0"/>
    <x v="1"/>
    <x v="7"/>
  </r>
  <r>
    <s v="WI-0096"/>
    <s v="Effective IoT Communication to Protect 3GPP Networks"/>
    <x v="0"/>
    <x v="0"/>
    <x v="1"/>
    <x v="7"/>
  </r>
  <r>
    <s v="WI-0097"/>
    <s v="Interoperability testing Release 3"/>
    <x v="0"/>
    <x v="0"/>
    <x v="4"/>
    <x v="1"/>
  </r>
  <r>
    <s v="WI-0098"/>
    <s v="IoT for Smart Lifts"/>
    <x v="0"/>
    <x v="0"/>
    <x v="0"/>
    <x v="3"/>
  </r>
  <r>
    <s v="WI-0099"/>
    <s v="Management Object Migration"/>
    <x v="0"/>
    <x v="0"/>
    <x v="0"/>
    <x v="1"/>
  </r>
  <r>
    <s v="WI-0100"/>
    <s v="_x0009_oneM2M and SensorThings API"/>
    <x v="0"/>
    <x v="0"/>
    <x v="1"/>
    <x v="3"/>
  </r>
  <r>
    <m/>
    <s v="Freeze Date (should &gt;= 90%)"/>
    <x v="2"/>
    <x v="1"/>
    <x v="2"/>
    <x v="2"/>
  </r>
  <r>
    <m/>
    <s v="Approval Date (should &gt;= 95%)"/>
    <x v="2"/>
    <x v="1"/>
    <x v="2"/>
    <x v="2"/>
  </r>
  <r>
    <m/>
    <s v="Closed"/>
    <x v="2"/>
    <x v="1"/>
    <x v="2"/>
    <x v="2"/>
  </r>
  <r>
    <m/>
    <e v="#N/A"/>
    <x v="2"/>
    <x v="1"/>
    <x v="2"/>
    <x v="2"/>
  </r>
  <r>
    <m/>
    <e v="#N/A"/>
    <x v="2"/>
    <x v="1"/>
    <x v="2"/>
    <x v="2"/>
  </r>
  <r>
    <m/>
    <e v="#N/A"/>
    <x v="2"/>
    <x v="1"/>
    <x v="2"/>
    <x v="2"/>
  </r>
  <r>
    <m/>
    <e v="#N/A"/>
    <x v="2"/>
    <x v="1"/>
    <x v="2"/>
    <x v="2"/>
  </r>
  <r>
    <m/>
    <e v="#N/A"/>
    <x v="2"/>
    <x v="1"/>
    <x v="2"/>
    <x v="2"/>
  </r>
  <r>
    <m/>
    <e v="#N/A"/>
    <x v="2"/>
    <x v="1"/>
    <x v="2"/>
    <x v="2"/>
  </r>
  <r>
    <m/>
    <e v="#N/A"/>
    <x v="2"/>
    <x v="1"/>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0"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3:J8" firstHeaderRow="1" firstDataRow="1" firstDataCol="1" rowPageCount="1" colPageCount="1"/>
  <pivotFields count="6">
    <pivotField showAll="0"/>
    <pivotField showAll="0"/>
    <pivotField axis="axisPage" showAll="0">
      <items count="4">
        <item x="0"/>
        <item x="1"/>
        <item x="2"/>
        <item t="default"/>
      </items>
    </pivotField>
    <pivotField showAll="0"/>
    <pivotField axis="axisRow" dataField="1" showAll="0">
      <items count="6">
        <item x="0"/>
        <item x="1"/>
        <item x="4"/>
        <item x="3"/>
        <item x="2"/>
        <item t="default"/>
      </items>
    </pivotField>
    <pivotField showAll="0"/>
  </pivotFields>
  <rowFields count="1">
    <field x="4"/>
  </rowFields>
  <rowItems count="5">
    <i>
      <x/>
    </i>
    <i>
      <x v="1"/>
    </i>
    <i>
      <x v="2"/>
    </i>
    <i>
      <x v="3"/>
    </i>
    <i t="grand">
      <x/>
    </i>
  </rowItems>
  <colItems count="1">
    <i/>
  </colItems>
  <pageFields count="1">
    <pageField fld="2" item="0" hier="-1"/>
  </pageFields>
  <dataFields count="1">
    <dataField name="计数项:WG" fld="4" subtotal="count" baseField="0" baseItem="0"/>
  </dataField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3">
      <pivotArea type="data" outline="0" fieldPosition="0">
        <references count="2">
          <reference field="4294967294" count="1" selected="0">
            <x v="0"/>
          </reference>
          <reference field="4" count="1" selected="0">
            <x v="2"/>
          </reference>
        </references>
      </pivotArea>
    </chartFormat>
    <chartFormat chart="0" format="4">
      <pivotArea type="data" outline="0" fieldPosition="0">
        <references count="2">
          <reference field="4294967294" count="1" selected="0">
            <x v="0"/>
          </reference>
          <reference field="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数据透视表8"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6">
  <location ref="A26:B29" firstHeaderRow="1" firstDataRow="1" firstDataCol="1" rowPageCount="1" colPageCount="1"/>
  <pivotFields count="6">
    <pivotField showAll="0"/>
    <pivotField showAll="0"/>
    <pivotField axis="axisPage" showAll="0">
      <items count="4">
        <item x="0"/>
        <item x="1"/>
        <item x="2"/>
        <item t="default"/>
      </items>
    </pivotField>
    <pivotField axis="axisRow" dataField="1" showAll="0">
      <items count="4">
        <item x="0"/>
        <item x="2"/>
        <item x="1"/>
        <item t="default"/>
      </items>
    </pivotField>
    <pivotField showAll="0"/>
    <pivotField showAll="0"/>
  </pivotFields>
  <rowFields count="1">
    <field x="3"/>
  </rowFields>
  <rowItems count="3">
    <i>
      <x/>
    </i>
    <i>
      <x v="1"/>
    </i>
    <i t="grand">
      <x/>
    </i>
  </rowItems>
  <colItems count="1">
    <i/>
  </colItems>
  <pageFields count="1">
    <pageField fld="2" item="0" hier="-1"/>
  </pageFields>
  <dataFields count="1">
    <dataField name="计数项:Overdue" fld="3" subtotal="count" baseField="3" baseItem="0"/>
  </dataField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3" count="1" selected="0">
            <x v="0"/>
          </reference>
        </references>
      </pivotArea>
    </chartFormat>
    <chartFormat chart="0" format="2">
      <pivotArea type="data" outline="0" fieldPosition="0">
        <references count="2">
          <reference field="4294967294" count="1" selected="0">
            <x v="0"/>
          </reference>
          <reference field="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数据透视表5"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12">
  <location ref="A1:B5" firstHeaderRow="1" firstDataRow="1" firstDataCol="1"/>
  <pivotFields count="6">
    <pivotField showAll="0"/>
    <pivotField showAll="0"/>
    <pivotField axis="axisRow" dataField="1" showAll="0">
      <items count="4">
        <item x="0"/>
        <item x="1"/>
        <item x="2"/>
        <item t="default"/>
      </items>
    </pivotField>
    <pivotField showAll="0"/>
    <pivotField showAll="0"/>
    <pivotField showAll="0"/>
  </pivotFields>
  <rowFields count="1">
    <field x="2"/>
  </rowFields>
  <rowItems count="4">
    <i>
      <x/>
    </i>
    <i>
      <x v="1"/>
    </i>
    <i>
      <x v="2"/>
    </i>
    <i t="grand">
      <x/>
    </i>
  </rowItems>
  <colItems count="1">
    <i/>
  </colItems>
  <dataFields count="1">
    <dataField name="计数项:Status" fld="2" subtotal="count" baseField="0" baseItem="0"/>
  </dataFields>
  <chartFormats count="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2" count="1" selected="0">
            <x v="0"/>
          </reference>
        </references>
      </pivotArea>
    </chartFormat>
    <chartFormat chart="6" format="3">
      <pivotArea type="data" outline="0" fieldPosition="0">
        <references count="2">
          <reference field="4294967294" count="1" selected="0">
            <x v="0"/>
          </reference>
          <reference field="2"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pivotArea type="data" outline="0" fieldPosition="0">
        <references count="2">
          <reference field="4294967294" count="1" selected="0">
            <x v="0"/>
          </reference>
          <reference field="2" count="1" selected="0">
            <x v="0"/>
          </reference>
        </references>
      </pivotArea>
    </chartFormat>
    <chartFormat chart="0" format="5">
      <pivotArea type="data" outline="0" fieldPosition="0">
        <references count="2">
          <reference field="4294967294" count="1" selected="0">
            <x v="0"/>
          </reference>
          <reference field="2" count="1" selected="0">
            <x v="1"/>
          </reference>
        </references>
      </pivotArea>
    </chartFormat>
    <chartFormat chart="0" format="6">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数据透视表11" cacheId="0" applyNumberFormats="0" applyBorderFormats="0" applyFontFormats="0" applyPatternFormats="0" applyAlignmentFormats="0" applyWidthHeightFormats="1" dataCaption="值" updatedVersion="6" minRefreshableVersion="3" useAutoFormatting="1" itemPrintTitles="1" createdVersion="5" indent="0" outline="1" outlineData="1" multipleFieldFilters="0" chartFormat="7">
  <location ref="I24:J30" firstHeaderRow="1" firstDataRow="1" firstDataCol="1" rowPageCount="1" colPageCount="1"/>
  <pivotFields count="6">
    <pivotField showAll="0"/>
    <pivotField showAll="0"/>
    <pivotField axis="axisPage" showAll="0">
      <items count="4">
        <item x="0"/>
        <item x="1"/>
        <item x="2"/>
        <item t="default"/>
      </items>
    </pivotField>
    <pivotField showAll="0"/>
    <pivotField showAll="0"/>
    <pivotField axis="axisRow" dataField="1" showAll="0">
      <items count="9">
        <item x="0"/>
        <item x="5"/>
        <item x="6"/>
        <item x="1"/>
        <item x="3"/>
        <item x="7"/>
        <item x="4"/>
        <item x="2"/>
        <item t="default"/>
      </items>
    </pivotField>
  </pivotFields>
  <rowFields count="1">
    <field x="5"/>
  </rowFields>
  <rowItems count="6">
    <i>
      <x/>
    </i>
    <i>
      <x v="1"/>
    </i>
    <i>
      <x v="3"/>
    </i>
    <i>
      <x v="4"/>
    </i>
    <i>
      <x v="5"/>
    </i>
    <i t="grand">
      <x/>
    </i>
  </rowItems>
  <colItems count="1">
    <i/>
  </colItems>
  <pageFields count="1">
    <pageField fld="2" item="0" hier="-1"/>
  </pageFields>
  <dataFields count="1">
    <dataField name="计数项:Rel" fld="5" subtotal="count" baseField="0" baseItem="0"/>
  </dataFields>
  <chartFormats count="6">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2">
      <pivotArea type="data" outline="0" fieldPosition="0">
        <references count="2">
          <reference field="4294967294" count="1" selected="0">
            <x v="0"/>
          </reference>
          <reference field="5" count="1" selected="0">
            <x v="1"/>
          </reference>
        </references>
      </pivotArea>
    </chartFormat>
    <chartFormat chart="0" format="3">
      <pivotArea type="data" outline="0" fieldPosition="0">
        <references count="2">
          <reference field="4294967294" count="1" selected="0">
            <x v="0"/>
          </reference>
          <reference field="5" count="1" selected="0">
            <x v="3"/>
          </reference>
        </references>
      </pivotArea>
    </chartFormat>
    <chartFormat chart="0" format="4">
      <pivotArea type="data" outline="0" fieldPosition="0">
        <references count="2">
          <reference field="4294967294" count="1" selected="0">
            <x v="0"/>
          </reference>
          <reference field="5" count="1" selected="0">
            <x v="4"/>
          </reference>
        </references>
      </pivotArea>
    </chartFormat>
    <chartFormat chart="0" format="5">
      <pivotArea type="data" outline="0" fieldPosition="0">
        <references count="2">
          <reference field="4294967294" count="1" selected="0">
            <x v="0"/>
          </reference>
          <reference field="5"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3" name="WI_Progress4" displayName="WI_Progress4" ref="A1:AK70" totalsRowShown="0">
  <autoFilter ref="A1:AK70">
    <filterColumn colId="2">
      <filters>
        <filter val="Active"/>
      </filters>
    </filterColumn>
  </autoFilter>
  <tableColumns count="37">
    <tableColumn id="1" name="WI#"/>
    <tableColumn id="2" name="Title" dataDxfId="49">
      <calculatedColumnFormula>VLOOKUP(A2,WIs!A:D,2,0)</calculatedColumnFormula>
    </tableColumn>
    <tableColumn id="3" name="Status" dataDxfId="48">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47"/>
    <tableColumn id="34" name="TP#44" dataDxfId="46"/>
    <tableColumn id="35" name="TP#45" dataDxfId="45" dataCellStyle="백분율"/>
    <tableColumn id="36" name="TP#46" dataDxfId="44" dataCellStyle="백분율"/>
    <tableColumn id="37" name="TP#47" dataDxfId="43" dataCellStyle="백분율"/>
  </tableColumns>
  <tableStyleInfo name="TableStyleLight9" showFirstColumn="0" showLastColumn="0" showRowStripes="1" showColumnStripes="0"/>
</table>
</file>

<file path=xl/tables/table2.xml><?xml version="1.0" encoding="utf-8"?>
<table xmlns="http://schemas.openxmlformats.org/spreadsheetml/2006/main" id="1" name="Table1" displayName="Table1" ref="A1:F19" totalsRowShown="0">
  <autoFilter ref="A1:F19"/>
  <tableColumns count="6">
    <tableColumn id="1" name="WI#"/>
    <tableColumn id="2" name="Title"/>
    <tableColumn id="3" name="Status"/>
    <tableColumn id="4" name="Overdue"/>
    <tableColumn id="5" name="WG"/>
    <tableColumn id="6" name="Rel"/>
  </tableColumns>
  <tableStyleInfo name="TableStyleMedium9" showFirstColumn="0" showLastColumn="0" showRowStripes="1" showColumnStripes="0"/>
</table>
</file>

<file path=xl/tables/table3.xml><?xml version="1.0" encoding="utf-8"?>
<table xmlns="http://schemas.openxmlformats.org/spreadsheetml/2006/main" id="2" name="表2" displayName="表2" ref="A1:G62" totalsRowShown="0" headerRowDxfId="42" headerRowBorderDxfId="41" tableBorderDxfId="40">
  <autoFilter ref="A1:G62"/>
  <tableColumns count="7">
    <tableColumn id="1" name="Nr" dataDxfId="39"/>
    <tableColumn id="2" name="Title" dataDxfId="38"/>
    <tableColumn id="3" name="latest version" dataDxfId="37"/>
    <tableColumn id="4" name="Release 2A"/>
    <tableColumn id="5" name="status" dataDxfId="36"/>
    <tableColumn id="6" name="Rapporteur" dataDxfId="35"/>
    <tableColumn id="7" name="comment" dataDxfId="34"/>
  </tableColumns>
  <tableStyleInfo name="TableStyleLight9" showFirstColumn="0" showLastColumn="0" showRowStripes="1" showColumnStripes="0"/>
</table>
</file>

<file path=xl/tables/table4.xml><?xml version="1.0" encoding="utf-8"?>
<table xmlns="http://schemas.openxmlformats.org/spreadsheetml/2006/main" id="4" name="WI_Progress45" displayName="WI_Progress45" ref="A1:AJ75" totalsRowShown="0">
  <autoFilter ref="A1:AJ75">
    <filterColumn colId="2">
      <filters>
        <filter val="Active"/>
      </filters>
    </filterColumn>
    <filterColumn colId="4">
      <filters>
        <filter val="RDM"/>
      </filters>
    </filterColumn>
    <filterColumn colId="5">
      <filters>
        <filter val="R4"/>
      </filters>
    </filterColumn>
  </autoFilter>
  <tableColumns count="36">
    <tableColumn id="1" name="WI#"/>
    <tableColumn id="2" name="Title" dataDxfId="22">
      <calculatedColumnFormula>VLOOKUP(A2,WIs!A:D,2,0)</calculatedColumnFormula>
    </tableColumn>
    <tableColumn id="3" name="Status" dataDxfId="21">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20"/>
    <tableColumn id="34" name="TP#44" dataDxfId="19"/>
    <tableColumn id="35" name="TP#45" dataDxfId="18" dataCellStyle="백분율"/>
    <tableColumn id="36" name="TP#46" dataDxfId="17" dataCellStyle="백분율"/>
  </tableColumns>
  <tableStyleInfo name="TableStyleLight9" showFirstColumn="0" showLastColumn="0" showRowStripes="1" showColumnStripes="0"/>
</table>
</file>

<file path=xl/tables/table5.xml><?xml version="1.0" encoding="utf-8"?>
<table xmlns="http://schemas.openxmlformats.org/spreadsheetml/2006/main" id="5" name="WI_Progress46" displayName="WI_Progress46" ref="A1:AJ75" totalsRowShown="0">
  <autoFilter ref="A1:AJ75">
    <filterColumn colId="2">
      <filters>
        <filter val="Active"/>
      </filters>
    </filterColumn>
    <filterColumn colId="5">
      <filters>
        <filter val="R4"/>
      </filters>
    </filterColumn>
  </autoFilter>
  <tableColumns count="36">
    <tableColumn id="1" name="WI#"/>
    <tableColumn id="2" name="Title" dataDxfId="5">
      <calculatedColumnFormula>VLOOKUP(A2,WIs!A:D,2,0)</calculatedColumnFormula>
    </tableColumn>
    <tableColumn id="3" name="Status" dataDxfId="4">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3"/>
    <tableColumn id="34" name="TP#44" dataDxfId="2"/>
    <tableColumn id="35" name="TP#45" dataDxfId="1" dataCellStyle="백분율"/>
    <tableColumn id="36" name="TP#46" dataDxfId="0" dataCellStyle="백분율"/>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8.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2.xml"/><Relationship Id="rId4"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image" Target="../media/image2.emf"/><Relationship Id="rId4" Type="http://schemas.openxmlformats.org/officeDocument/2006/relationships/package" Target="../embeddings/Microsoft_PowerPoint_______.ppt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3" zoomScale="85" zoomScaleNormal="85" workbookViewId="0">
      <selection activeCell="C36" sqref="C36"/>
    </sheetView>
  </sheetViews>
  <sheetFormatPr defaultColWidth="11.5" defaultRowHeight="17"/>
  <cols>
    <col min="1" max="1" width="104.4140625" style="17" customWidth="1"/>
    <col min="3" max="3" width="11.4140625" customWidth="1"/>
  </cols>
  <sheetData>
    <row r="1" spans="1:1">
      <c r="A1" s="117"/>
    </row>
    <row r="2" spans="1:1">
      <c r="A2" s="117"/>
    </row>
    <row r="3" spans="1:1">
      <c r="A3" s="117"/>
    </row>
    <row r="4" spans="1:1">
      <c r="A4" s="117"/>
    </row>
    <row r="5" spans="1:1">
      <c r="A5" s="117"/>
    </row>
    <row r="6" spans="1:1">
      <c r="A6" s="117"/>
    </row>
    <row r="7" spans="1:1">
      <c r="A7" s="117"/>
    </row>
    <row r="8" spans="1:1">
      <c r="A8" s="117"/>
    </row>
    <row r="9" spans="1:1">
      <c r="A9" s="117"/>
    </row>
    <row r="10" spans="1:1">
      <c r="A10" s="117"/>
    </row>
    <row r="11" spans="1:1">
      <c r="A11" s="117"/>
    </row>
    <row r="12" spans="1:1">
      <c r="A12" s="117"/>
    </row>
    <row r="13" spans="1:1">
      <c r="A13" s="117"/>
    </row>
    <row r="14" spans="1:1">
      <c r="A14" s="117"/>
    </row>
    <row r="15" spans="1:1">
      <c r="A15" s="117"/>
    </row>
    <row r="16" spans="1:1">
      <c r="A16" s="117"/>
    </row>
    <row r="17" spans="1:1">
      <c r="A17" s="117"/>
    </row>
    <row r="18" spans="1:1">
      <c r="A18" s="118"/>
    </row>
    <row r="19" spans="1:1" ht="30.5">
      <c r="A19" s="18" t="s">
        <v>320</v>
      </c>
    </row>
    <row r="20" spans="1:1">
      <c r="A20" s="119"/>
    </row>
    <row r="21" spans="1:1" ht="30">
      <c r="A21" s="120" t="s">
        <v>2046</v>
      </c>
    </row>
    <row r="22" spans="1:1" ht="30">
      <c r="A22" s="120" t="s">
        <v>73</v>
      </c>
    </row>
    <row r="23" spans="1:1" ht="25">
      <c r="A23" s="121"/>
    </row>
    <row r="24" spans="1:1" ht="25.5">
      <c r="A24" s="122">
        <v>44102</v>
      </c>
    </row>
    <row r="25" spans="1:1">
      <c r="A25" s="119"/>
    </row>
    <row r="26" spans="1:1">
      <c r="A26" s="119"/>
    </row>
    <row r="27" spans="1:1">
      <c r="A27" s="119"/>
    </row>
    <row r="28" spans="1:1">
      <c r="A28" s="119"/>
    </row>
    <row r="29" spans="1:1">
      <c r="A29" s="119"/>
    </row>
    <row r="30" spans="1:1">
      <c r="A30" s="119"/>
    </row>
    <row r="31" spans="1:1">
      <c r="A31" s="119"/>
    </row>
    <row r="32" spans="1:1">
      <c r="A32" s="119"/>
    </row>
    <row r="33" spans="1:1">
      <c r="A33" s="119"/>
    </row>
    <row r="34" spans="1:1">
      <c r="A34" s="119"/>
    </row>
    <row r="35" spans="1:1">
      <c r="A35" s="119"/>
    </row>
    <row r="36" spans="1:1">
      <c r="A36" s="119"/>
    </row>
    <row r="37" spans="1:1">
      <c r="A37" s="119"/>
    </row>
    <row r="38" spans="1:1">
      <c r="A38" s="119"/>
    </row>
    <row r="39" spans="1:1" ht="23">
      <c r="A39" s="19" t="s">
        <v>321</v>
      </c>
    </row>
    <row r="40" spans="1:1">
      <c r="A40" s="123" t="s">
        <v>322</v>
      </c>
    </row>
    <row r="41" spans="1:1">
      <c r="A41" s="123" t="s">
        <v>323</v>
      </c>
    </row>
    <row r="42" spans="1:1">
      <c r="A42" s="123" t="s">
        <v>324</v>
      </c>
    </row>
    <row r="43" spans="1:1">
      <c r="A43" s="124"/>
    </row>
    <row r="44" spans="1:1">
      <c r="A44" s="125" t="s">
        <v>373</v>
      </c>
    </row>
    <row r="45" spans="1:1" ht="17.5" thickBot="1">
      <c r="A45" s="118"/>
    </row>
    <row r="46" spans="1:1" ht="23">
      <c r="A46" s="126" t="s">
        <v>1702</v>
      </c>
    </row>
    <row r="47" spans="1:1">
      <c r="A47" s="128"/>
    </row>
    <row r="48" spans="1:1">
      <c r="A48" s="129" t="s">
        <v>325</v>
      </c>
    </row>
    <row r="49" spans="1:1" ht="27.5">
      <c r="A49" s="128" t="s">
        <v>326</v>
      </c>
    </row>
    <row r="50" spans="1:1" ht="27.5">
      <c r="A50" s="128" t="s">
        <v>327</v>
      </c>
    </row>
    <row r="51" spans="1:1">
      <c r="A51" s="128" t="s">
        <v>328</v>
      </c>
    </row>
    <row r="52" spans="1:1">
      <c r="A52" s="128" t="s">
        <v>329</v>
      </c>
    </row>
    <row r="53" spans="1:1">
      <c r="A53" s="128" t="s">
        <v>330</v>
      </c>
    </row>
    <row r="54" spans="1:1">
      <c r="A54" s="128" t="s">
        <v>331</v>
      </c>
    </row>
    <row r="55" spans="1:1">
      <c r="A55" s="128" t="s">
        <v>1701</v>
      </c>
    </row>
    <row r="56" spans="1:1">
      <c r="A56" s="128" t="s">
        <v>332</v>
      </c>
    </row>
    <row r="57" spans="1:1" ht="17.5" thickBot="1">
      <c r="A57" s="193"/>
    </row>
    <row r="58" spans="1:1">
      <c r="A58" s="127" t="s">
        <v>1703</v>
      </c>
    </row>
    <row r="59" spans="1:1">
      <c r="A59" s="192" t="s">
        <v>1704</v>
      </c>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row r="80" spans="1:1">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row r="91" spans="1:1">
      <c r="A91" s="20"/>
    </row>
    <row r="92" spans="1:1">
      <c r="A92" s="20"/>
    </row>
    <row r="93" spans="1:1">
      <c r="A93" s="20"/>
    </row>
    <row r="94" spans="1:1">
      <c r="A94" s="20"/>
    </row>
    <row r="95" spans="1:1">
      <c r="A95" s="20"/>
    </row>
    <row r="96" spans="1:1">
      <c r="A96" s="20"/>
    </row>
    <row r="97" spans="1:1">
      <c r="A97" s="20"/>
    </row>
    <row r="98" spans="1:1">
      <c r="A98" s="20"/>
    </row>
    <row r="99" spans="1:1">
      <c r="A99" s="20"/>
    </row>
    <row r="100" spans="1:1">
      <c r="A100" s="21"/>
    </row>
    <row r="101" spans="1:1">
      <c r="A101" s="20"/>
    </row>
    <row r="102" spans="1:1">
      <c r="A102" s="20"/>
    </row>
    <row r="103" spans="1:1">
      <c r="A103" s="20"/>
    </row>
    <row r="104" spans="1:1">
      <c r="A104" s="20"/>
    </row>
    <row r="105" spans="1:1">
      <c r="A105" s="20"/>
    </row>
    <row r="106" spans="1:1">
      <c r="A106" s="20"/>
    </row>
    <row r="107" spans="1:1">
      <c r="A107" s="20"/>
    </row>
    <row r="108" spans="1:1">
      <c r="A108" s="20"/>
    </row>
    <row r="109" spans="1:1">
      <c r="A109" s="20"/>
    </row>
    <row r="110" spans="1:1">
      <c r="A110" s="20"/>
    </row>
    <row r="111" spans="1:1">
      <c r="A111" s="20"/>
    </row>
    <row r="112" spans="1:1">
      <c r="A112" s="20"/>
    </row>
    <row r="113" spans="1:1">
      <c r="A113" s="20"/>
    </row>
    <row r="114" spans="1:1">
      <c r="A114" s="20"/>
    </row>
    <row r="115" spans="1:1">
      <c r="A115" s="20"/>
    </row>
    <row r="116" spans="1:1">
      <c r="A116" s="20"/>
    </row>
    <row r="117" spans="1:1">
      <c r="A117" s="20"/>
    </row>
    <row r="118" spans="1:1">
      <c r="A118" s="20"/>
    </row>
    <row r="119" spans="1:1">
      <c r="A119" s="20"/>
    </row>
    <row r="120" spans="1:1">
      <c r="A120" s="20"/>
    </row>
    <row r="121" spans="1:1">
      <c r="A121" s="20"/>
    </row>
    <row r="122" spans="1:1">
      <c r="A122" s="20"/>
    </row>
    <row r="123" spans="1:1">
      <c r="A123" s="20"/>
    </row>
    <row r="124" spans="1:1">
      <c r="A124" s="20"/>
    </row>
    <row r="125" spans="1:1">
      <c r="A125" s="20"/>
    </row>
    <row r="126" spans="1:1">
      <c r="A126" s="20"/>
    </row>
    <row r="127" spans="1:1">
      <c r="A127" s="20"/>
    </row>
    <row r="128" spans="1:1">
      <c r="A128" s="20"/>
    </row>
    <row r="129" spans="1:1">
      <c r="A129" s="20"/>
    </row>
    <row r="130" spans="1:1">
      <c r="A130" s="20"/>
    </row>
    <row r="131" spans="1:1">
      <c r="A131" s="20"/>
    </row>
    <row r="132" spans="1:1">
      <c r="A132" s="20"/>
    </row>
    <row r="133" spans="1:1">
      <c r="A133" s="20"/>
    </row>
    <row r="134" spans="1:1">
      <c r="A134" s="20"/>
    </row>
    <row r="135" spans="1:1">
      <c r="A135" s="20"/>
    </row>
    <row r="136" spans="1:1">
      <c r="A136" s="20"/>
    </row>
    <row r="137" spans="1:1">
      <c r="A137" s="20"/>
    </row>
    <row r="138" spans="1:1">
      <c r="A138" s="20"/>
    </row>
    <row r="139" spans="1:1">
      <c r="A139" s="20"/>
    </row>
    <row r="140" spans="1:1">
      <c r="A140" s="20"/>
    </row>
    <row r="141" spans="1:1">
      <c r="A141" s="20"/>
    </row>
    <row r="142" spans="1:1">
      <c r="A142" s="20"/>
    </row>
    <row r="143" spans="1:1">
      <c r="A143" s="20"/>
    </row>
    <row r="144" spans="1:1">
      <c r="A144" s="20"/>
    </row>
    <row r="145" spans="1:1">
      <c r="A145" s="20"/>
    </row>
    <row r="146" spans="1:1">
      <c r="A146" s="20"/>
    </row>
    <row r="147" spans="1:1">
      <c r="A147" s="20"/>
    </row>
    <row r="148" spans="1:1">
      <c r="A148" s="20"/>
    </row>
    <row r="149" spans="1:1">
      <c r="A149" s="20"/>
    </row>
    <row r="150" spans="1:1">
      <c r="A150" s="20"/>
    </row>
    <row r="151" spans="1:1">
      <c r="A151" s="20"/>
    </row>
    <row r="152" spans="1:1">
      <c r="A152" s="20"/>
    </row>
    <row r="153" spans="1:1">
      <c r="A153" s="20"/>
    </row>
    <row r="154" spans="1:1">
      <c r="A154" s="20"/>
    </row>
    <row r="155" spans="1:1">
      <c r="A155" s="20"/>
    </row>
    <row r="156" spans="1:1">
      <c r="A156" s="20"/>
    </row>
    <row r="157" spans="1:1">
      <c r="A157" s="20"/>
    </row>
    <row r="158" spans="1:1">
      <c r="A158" s="20"/>
    </row>
    <row r="159" spans="1:1">
      <c r="A159" s="20"/>
    </row>
    <row r="160" spans="1:1">
      <c r="A160" s="20"/>
    </row>
    <row r="161" spans="1:1">
      <c r="A161" s="20"/>
    </row>
    <row r="162" spans="1:1">
      <c r="A162" s="20"/>
    </row>
    <row r="163" spans="1:1">
      <c r="A163" s="20"/>
    </row>
    <row r="164" spans="1:1">
      <c r="A164" s="20"/>
    </row>
    <row r="165" spans="1:1">
      <c r="A165" s="20"/>
    </row>
    <row r="166" spans="1:1">
      <c r="A166" s="20"/>
    </row>
    <row r="167" spans="1:1">
      <c r="A167" s="20"/>
    </row>
    <row r="168" spans="1:1">
      <c r="A168" s="20"/>
    </row>
    <row r="169" spans="1:1">
      <c r="A169" s="20"/>
    </row>
    <row r="170" spans="1:1">
      <c r="A170" s="20"/>
    </row>
    <row r="171" spans="1:1">
      <c r="A171" s="20"/>
    </row>
    <row r="172" spans="1:1">
      <c r="A172" s="20"/>
    </row>
    <row r="173" spans="1:1">
      <c r="A173" s="20"/>
    </row>
    <row r="174" spans="1:1">
      <c r="A174" s="20"/>
    </row>
    <row r="175" spans="1:1">
      <c r="A175" s="20"/>
    </row>
    <row r="176" spans="1:1">
      <c r="A176" s="20"/>
    </row>
    <row r="177" spans="1:1">
      <c r="A177" s="20"/>
    </row>
    <row r="178" spans="1:1">
      <c r="A178" s="20"/>
    </row>
    <row r="179" spans="1:1">
      <c r="A179" s="20"/>
    </row>
    <row r="180" spans="1:1">
      <c r="A180" s="20"/>
    </row>
    <row r="181" spans="1:1">
      <c r="A181" s="20"/>
    </row>
    <row r="182" spans="1:1">
      <c r="A182" s="20"/>
    </row>
    <row r="183" spans="1:1">
      <c r="A183" s="20"/>
    </row>
    <row r="184" spans="1:1">
      <c r="A184" s="20"/>
    </row>
    <row r="185" spans="1:1">
      <c r="A185" s="20"/>
    </row>
    <row r="186" spans="1:1">
      <c r="A186" s="20"/>
    </row>
    <row r="187" spans="1:1">
      <c r="A187" s="20"/>
    </row>
    <row r="188" spans="1:1">
      <c r="A188" s="20"/>
    </row>
    <row r="189" spans="1:1">
      <c r="A189" s="20"/>
    </row>
    <row r="190" spans="1:1">
      <c r="A190" s="20"/>
    </row>
    <row r="191" spans="1:1">
      <c r="A191" s="20"/>
    </row>
    <row r="192" spans="1:1">
      <c r="A192" s="20"/>
    </row>
    <row r="193" spans="1:1">
      <c r="A193" s="20"/>
    </row>
    <row r="194" spans="1:1">
      <c r="A194" s="20"/>
    </row>
    <row r="195" spans="1:1">
      <c r="A195" s="20"/>
    </row>
    <row r="196" spans="1:1">
      <c r="A196" s="20"/>
    </row>
    <row r="197" spans="1:1">
      <c r="A197" s="20"/>
    </row>
    <row r="198" spans="1:1">
      <c r="A198" s="20"/>
    </row>
    <row r="199" spans="1:1">
      <c r="A199" s="20"/>
    </row>
    <row r="200" spans="1:1">
      <c r="A200" s="20"/>
    </row>
    <row r="201" spans="1:1">
      <c r="A201" s="20"/>
    </row>
    <row r="202" spans="1:1">
      <c r="A202" s="20"/>
    </row>
    <row r="203" spans="1:1">
      <c r="A203" s="20"/>
    </row>
    <row r="204" spans="1:1">
      <c r="A204" s="20"/>
    </row>
    <row r="205" spans="1:1">
      <c r="A205" s="20"/>
    </row>
    <row r="206" spans="1:1">
      <c r="A206" s="20"/>
    </row>
    <row r="207" spans="1:1">
      <c r="A207" s="20"/>
    </row>
    <row r="208" spans="1:1">
      <c r="A208" s="20"/>
    </row>
    <row r="209" spans="1:1">
      <c r="A209" s="20"/>
    </row>
    <row r="210" spans="1:1">
      <c r="A210" s="20"/>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topLeftCell="A73" workbookViewId="0">
      <selection activeCell="C80" sqref="C80"/>
    </sheetView>
  </sheetViews>
  <sheetFormatPr defaultColWidth="11.5" defaultRowHeight="17"/>
  <cols>
    <col min="3" max="3" width="88.4140625" customWidth="1"/>
  </cols>
  <sheetData>
    <row r="1" spans="1:5" ht="21">
      <c r="A1" s="393" t="s">
        <v>333</v>
      </c>
      <c r="B1" s="393"/>
      <c r="C1" s="393"/>
    </row>
    <row r="2" spans="1:5" ht="17.5" thickBot="1">
      <c r="A2" s="16"/>
      <c r="B2" s="16"/>
    </row>
    <row r="3" spans="1:5">
      <c r="A3" s="24" t="s">
        <v>334</v>
      </c>
      <c r="B3" s="25">
        <v>41491</v>
      </c>
      <c r="C3" s="26" t="s">
        <v>335</v>
      </c>
    </row>
    <row r="4" spans="1:5">
      <c r="A4" s="27" t="s">
        <v>336</v>
      </c>
      <c r="B4" s="23">
        <v>41494</v>
      </c>
      <c r="C4" s="28" t="s">
        <v>337</v>
      </c>
    </row>
    <row r="5" spans="1:5" ht="34">
      <c r="A5" s="27" t="s">
        <v>338</v>
      </c>
      <c r="B5" s="22">
        <v>41565</v>
      </c>
      <c r="C5" s="28" t="s">
        <v>339</v>
      </c>
      <c r="D5" s="33"/>
    </row>
    <row r="6" spans="1:5" ht="85">
      <c r="A6" s="27" t="s">
        <v>340</v>
      </c>
      <c r="B6" s="22">
        <v>41620</v>
      </c>
      <c r="C6" s="28" t="s">
        <v>341</v>
      </c>
      <c r="E6" s="33"/>
    </row>
    <row r="7" spans="1:5" ht="85">
      <c r="A7" s="27" t="s">
        <v>342</v>
      </c>
      <c r="B7" s="22">
        <v>41691</v>
      </c>
      <c r="C7" s="28" t="s">
        <v>343</v>
      </c>
    </row>
    <row r="8" spans="1:5" ht="102">
      <c r="A8" s="27" t="s">
        <v>344</v>
      </c>
      <c r="B8" s="22">
        <v>41740</v>
      </c>
      <c r="C8" s="28" t="s">
        <v>345</v>
      </c>
    </row>
    <row r="9" spans="1:5" ht="85">
      <c r="A9" s="27" t="s">
        <v>346</v>
      </c>
      <c r="B9" s="29"/>
      <c r="C9" s="28" t="s">
        <v>347</v>
      </c>
    </row>
    <row r="10" spans="1:5" ht="68">
      <c r="A10" s="27" t="s">
        <v>348</v>
      </c>
      <c r="B10" s="22">
        <v>41852</v>
      </c>
      <c r="C10" s="28" t="s">
        <v>349</v>
      </c>
    </row>
    <row r="11" spans="1:5" ht="68">
      <c r="A11" s="27" t="s">
        <v>350</v>
      </c>
      <c r="B11" s="22">
        <v>42159</v>
      </c>
      <c r="C11" s="28" t="s">
        <v>351</v>
      </c>
    </row>
    <row r="12" spans="1:5" ht="51">
      <c r="A12" s="27" t="s">
        <v>371</v>
      </c>
      <c r="B12" s="22">
        <v>42200</v>
      </c>
      <c r="C12" s="28" t="s">
        <v>372</v>
      </c>
    </row>
    <row r="13" spans="1:5" ht="85">
      <c r="A13" s="27" t="s">
        <v>374</v>
      </c>
      <c r="B13" s="22">
        <v>42209</v>
      </c>
      <c r="C13" s="28" t="s">
        <v>375</v>
      </c>
    </row>
    <row r="14" spans="1:5">
      <c r="A14" s="27" t="s">
        <v>410</v>
      </c>
      <c r="B14" s="22">
        <v>42236</v>
      </c>
      <c r="C14" s="28" t="s">
        <v>433</v>
      </c>
    </row>
    <row r="15" spans="1:5" ht="85">
      <c r="A15" s="27" t="s">
        <v>434</v>
      </c>
      <c r="B15" s="22">
        <v>42258</v>
      </c>
      <c r="C15" s="28" t="s">
        <v>497</v>
      </c>
    </row>
    <row r="16" spans="1:5">
      <c r="A16" s="27" t="s">
        <v>504</v>
      </c>
      <c r="B16" s="22">
        <v>42291</v>
      </c>
      <c r="C16" s="28" t="s">
        <v>505</v>
      </c>
    </row>
    <row r="17" spans="1:3">
      <c r="A17" s="27" t="s">
        <v>509</v>
      </c>
      <c r="B17" s="22">
        <v>42299</v>
      </c>
      <c r="C17" s="28" t="s">
        <v>510</v>
      </c>
    </row>
    <row r="18" spans="1:3">
      <c r="A18" s="27" t="s">
        <v>513</v>
      </c>
      <c r="B18" s="22">
        <v>42310</v>
      </c>
      <c r="C18" s="28" t="s">
        <v>514</v>
      </c>
    </row>
    <row r="19" spans="1:3" ht="34">
      <c r="A19" s="27" t="s">
        <v>516</v>
      </c>
      <c r="B19" s="22">
        <v>42321</v>
      </c>
      <c r="C19" s="28" t="s">
        <v>517</v>
      </c>
    </row>
    <row r="20" spans="1:3">
      <c r="A20" s="27" t="s">
        <v>521</v>
      </c>
      <c r="B20" s="22">
        <v>42352</v>
      </c>
      <c r="C20" s="28" t="s">
        <v>522</v>
      </c>
    </row>
    <row r="21" spans="1:3" ht="34">
      <c r="A21" s="27" t="s">
        <v>526</v>
      </c>
      <c r="B21" s="22">
        <v>42391</v>
      </c>
      <c r="C21" s="28" t="s">
        <v>525</v>
      </c>
    </row>
    <row r="22" spans="1:3">
      <c r="A22" s="27" t="s">
        <v>527</v>
      </c>
      <c r="B22" s="22">
        <v>42440</v>
      </c>
      <c r="C22" s="28" t="s">
        <v>533</v>
      </c>
    </row>
    <row r="23" spans="1:3" ht="34">
      <c r="A23" s="55" t="s">
        <v>534</v>
      </c>
      <c r="B23" s="22">
        <v>42468</v>
      </c>
      <c r="C23" s="56" t="s">
        <v>535</v>
      </c>
    </row>
    <row r="24" spans="1:3">
      <c r="A24" s="55" t="s">
        <v>540</v>
      </c>
      <c r="B24" s="22">
        <v>42487</v>
      </c>
      <c r="C24" s="56" t="s">
        <v>541</v>
      </c>
    </row>
    <row r="25" spans="1:3" ht="68">
      <c r="A25" s="55" t="s">
        <v>563</v>
      </c>
      <c r="B25" s="22">
        <v>42512</v>
      </c>
      <c r="C25" s="56" t="s">
        <v>564</v>
      </c>
    </row>
    <row r="26" spans="1:3">
      <c r="A26" s="55" t="s">
        <v>566</v>
      </c>
      <c r="B26" s="22">
        <v>42529</v>
      </c>
      <c r="C26" s="56" t="s">
        <v>567</v>
      </c>
    </row>
    <row r="27" spans="1:3" ht="68">
      <c r="A27" s="55" t="s">
        <v>568</v>
      </c>
      <c r="B27" s="22">
        <v>42573</v>
      </c>
      <c r="C27" s="56" t="s">
        <v>661</v>
      </c>
    </row>
    <row r="28" spans="1:3" ht="51.5" thickBot="1">
      <c r="A28" s="30" t="s">
        <v>677</v>
      </c>
      <c r="B28" s="31">
        <v>42648</v>
      </c>
      <c r="C28" s="32" t="s">
        <v>678</v>
      </c>
    </row>
    <row r="29" spans="1:3" ht="17.5" thickBot="1">
      <c r="A29" s="30" t="s">
        <v>688</v>
      </c>
      <c r="B29" s="31">
        <v>42654</v>
      </c>
      <c r="C29" s="32" t="s">
        <v>689</v>
      </c>
    </row>
    <row r="30" spans="1:3" ht="68.5" thickBot="1">
      <c r="A30" s="30" t="s">
        <v>712</v>
      </c>
      <c r="B30" s="31">
        <v>42664</v>
      </c>
      <c r="C30" s="32" t="s">
        <v>713</v>
      </c>
    </row>
    <row r="31" spans="1:3" ht="17.5" thickBot="1">
      <c r="A31" s="30" t="s">
        <v>732</v>
      </c>
      <c r="B31" s="31">
        <v>42697</v>
      </c>
      <c r="C31" s="32" t="s">
        <v>733</v>
      </c>
    </row>
    <row r="32" spans="1:3" ht="17.5" thickBot="1">
      <c r="A32" s="30" t="s">
        <v>739</v>
      </c>
      <c r="B32" s="31">
        <v>42697</v>
      </c>
      <c r="C32" s="32" t="s">
        <v>743</v>
      </c>
    </row>
    <row r="33" spans="1:3" ht="17.5" thickBot="1">
      <c r="A33" s="30" t="s">
        <v>744</v>
      </c>
      <c r="B33" s="31">
        <v>42703</v>
      </c>
      <c r="C33" s="56" t="s">
        <v>745</v>
      </c>
    </row>
    <row r="34" spans="1:3" ht="68.5" thickBot="1">
      <c r="A34" s="30" t="s">
        <v>746</v>
      </c>
      <c r="B34" s="31">
        <v>42713</v>
      </c>
      <c r="C34" s="64" t="s">
        <v>747</v>
      </c>
    </row>
    <row r="35" spans="1:3" ht="34.5" thickBot="1">
      <c r="A35" s="30" t="s">
        <v>787</v>
      </c>
      <c r="B35" s="31">
        <v>42754</v>
      </c>
      <c r="C35" s="64" t="s">
        <v>788</v>
      </c>
    </row>
    <row r="36" spans="1:3" ht="34.5" thickBot="1">
      <c r="A36" s="30" t="s">
        <v>798</v>
      </c>
      <c r="B36" s="31">
        <v>42773</v>
      </c>
      <c r="C36" s="64" t="s">
        <v>799</v>
      </c>
    </row>
    <row r="37" spans="1:3" ht="68.5" thickBot="1">
      <c r="A37" s="30" t="s">
        <v>800</v>
      </c>
      <c r="B37" s="31">
        <v>42783</v>
      </c>
      <c r="C37" s="64" t="s">
        <v>801</v>
      </c>
    </row>
    <row r="38" spans="1:3" ht="34.5" thickBot="1">
      <c r="A38" s="30" t="s">
        <v>848</v>
      </c>
      <c r="B38" s="31">
        <v>42794</v>
      </c>
      <c r="C38" s="64" t="s">
        <v>849</v>
      </c>
    </row>
    <row r="39" spans="1:3" ht="34.5" thickBot="1">
      <c r="A39" s="30" t="s">
        <v>856</v>
      </c>
      <c r="B39" s="31">
        <v>42811</v>
      </c>
      <c r="C39" s="64" t="s">
        <v>857</v>
      </c>
    </row>
    <row r="40" spans="1:3" ht="17.5" thickBot="1">
      <c r="A40" s="30" t="s">
        <v>859</v>
      </c>
      <c r="B40" s="31">
        <v>42817</v>
      </c>
      <c r="C40" s="64" t="s">
        <v>860</v>
      </c>
    </row>
    <row r="41" spans="1:3" ht="17.5" thickBot="1">
      <c r="A41" s="30" t="s">
        <v>864</v>
      </c>
      <c r="B41" s="31">
        <v>42818</v>
      </c>
      <c r="C41" s="64" t="s">
        <v>860</v>
      </c>
    </row>
    <row r="42" spans="1:3" ht="51.5" thickBot="1">
      <c r="A42" s="30" t="s">
        <v>867</v>
      </c>
      <c r="B42" s="31">
        <v>42825</v>
      </c>
      <c r="C42" s="64" t="s">
        <v>880</v>
      </c>
    </row>
    <row r="43" spans="1:3" ht="34.5" thickBot="1">
      <c r="A43" s="30" t="s">
        <v>881</v>
      </c>
      <c r="B43" s="31">
        <v>42864</v>
      </c>
      <c r="C43" s="64" t="s">
        <v>882</v>
      </c>
    </row>
    <row r="44" spans="1:3" ht="34.5" thickBot="1">
      <c r="A44" s="30" t="s">
        <v>885</v>
      </c>
      <c r="B44" s="31">
        <v>42867</v>
      </c>
      <c r="C44" s="64" t="s">
        <v>882</v>
      </c>
    </row>
    <row r="45" spans="1:3" ht="51.5" thickBot="1">
      <c r="A45" s="30" t="s">
        <v>889</v>
      </c>
      <c r="B45" s="31">
        <v>42894</v>
      </c>
      <c r="C45" s="64" t="s">
        <v>890</v>
      </c>
    </row>
    <row r="46" spans="1:3" ht="34.5" thickBot="1">
      <c r="A46" s="30" t="s">
        <v>898</v>
      </c>
      <c r="B46" s="31">
        <v>42913</v>
      </c>
      <c r="C46" s="64" t="s">
        <v>899</v>
      </c>
    </row>
    <row r="47" spans="1:3" ht="34.5" thickBot="1">
      <c r="A47" s="30" t="s">
        <v>900</v>
      </c>
      <c r="B47" s="31">
        <v>42919</v>
      </c>
      <c r="C47" s="64" t="s">
        <v>899</v>
      </c>
    </row>
    <row r="48" spans="1:3" ht="34.5" thickBot="1">
      <c r="A48" s="30" t="s">
        <v>903</v>
      </c>
      <c r="B48" s="31">
        <v>42922</v>
      </c>
      <c r="C48" s="64" t="s">
        <v>899</v>
      </c>
    </row>
    <row r="49" spans="1:3" ht="51.5" thickBot="1">
      <c r="A49" s="30" t="s">
        <v>902</v>
      </c>
      <c r="B49" s="31">
        <v>42936</v>
      </c>
      <c r="C49" s="64" t="s">
        <v>929</v>
      </c>
    </row>
    <row r="50" spans="1:3" ht="34.5" thickBot="1">
      <c r="A50" s="30" t="s">
        <v>930</v>
      </c>
      <c r="B50" s="31">
        <v>42982</v>
      </c>
      <c r="C50" s="64" t="s">
        <v>931</v>
      </c>
    </row>
    <row r="51" spans="1:3" ht="34.5" thickBot="1">
      <c r="A51" s="30" t="s">
        <v>933</v>
      </c>
      <c r="B51" s="31">
        <v>42990</v>
      </c>
      <c r="C51" s="64" t="s">
        <v>931</v>
      </c>
    </row>
    <row r="52" spans="1:3" ht="51.5" thickBot="1">
      <c r="A52" s="30" t="s">
        <v>937</v>
      </c>
      <c r="B52" s="31">
        <v>43000</v>
      </c>
      <c r="C52" s="64" t="s">
        <v>934</v>
      </c>
    </row>
    <row r="53" spans="1:3" ht="34.5" thickBot="1">
      <c r="A53" s="30" t="s">
        <v>959</v>
      </c>
      <c r="B53" s="31">
        <v>43041</v>
      </c>
      <c r="C53" s="64" t="s">
        <v>960</v>
      </c>
    </row>
    <row r="54" spans="1:3" ht="34.5" thickBot="1">
      <c r="A54" s="30" t="s">
        <v>967</v>
      </c>
      <c r="B54" s="31">
        <v>43045</v>
      </c>
      <c r="C54" s="64" t="s">
        <v>960</v>
      </c>
    </row>
    <row r="55" spans="1:3" ht="51.5" thickBot="1">
      <c r="A55" s="30" t="s">
        <v>971</v>
      </c>
      <c r="B55" s="31">
        <v>43067</v>
      </c>
      <c r="C55" s="64" t="s">
        <v>970</v>
      </c>
    </row>
    <row r="56" spans="1:3" ht="34.5" thickBot="1">
      <c r="A56" s="30" t="s">
        <v>992</v>
      </c>
      <c r="B56" s="31">
        <v>43109</v>
      </c>
      <c r="C56" s="64" t="s">
        <v>960</v>
      </c>
    </row>
    <row r="57" spans="1:3" ht="51.5" thickBot="1">
      <c r="A57" s="30" t="s">
        <v>996</v>
      </c>
      <c r="B57" s="31">
        <v>43124</v>
      </c>
      <c r="C57" s="64" t="s">
        <v>997</v>
      </c>
    </row>
    <row r="58" spans="1:3" ht="34.5" thickBot="1">
      <c r="A58" s="30" t="s">
        <v>1027</v>
      </c>
      <c r="B58" s="31">
        <v>43167</v>
      </c>
      <c r="C58" s="64" t="s">
        <v>1028</v>
      </c>
    </row>
    <row r="59" spans="1:3" ht="51.5" thickBot="1">
      <c r="A59" s="30" t="s">
        <v>1085</v>
      </c>
      <c r="B59" s="31">
        <v>43182</v>
      </c>
      <c r="C59" s="64" t="s">
        <v>1092</v>
      </c>
    </row>
    <row r="60" spans="1:3" ht="34.5" thickBot="1">
      <c r="A60" s="30" t="s">
        <v>1112</v>
      </c>
      <c r="B60" s="31">
        <v>43228</v>
      </c>
      <c r="C60" s="64" t="s">
        <v>1113</v>
      </c>
    </row>
    <row r="61" spans="1:3" ht="34.5" thickBot="1">
      <c r="A61" s="30" t="s">
        <v>1121</v>
      </c>
      <c r="B61" s="31">
        <v>43229</v>
      </c>
      <c r="C61" s="64" t="s">
        <v>1122</v>
      </c>
    </row>
    <row r="62" spans="1:3" ht="51.5" thickBot="1">
      <c r="A62" s="30" t="s">
        <v>1127</v>
      </c>
      <c r="B62" s="31">
        <v>43245</v>
      </c>
      <c r="C62" s="64" t="s">
        <v>1128</v>
      </c>
    </row>
    <row r="63" spans="1:3" ht="68.5" thickBot="1">
      <c r="A63" s="30" t="s">
        <v>1145</v>
      </c>
      <c r="B63" s="31">
        <v>43305</v>
      </c>
      <c r="C63" s="64" t="s">
        <v>1335</v>
      </c>
    </row>
    <row r="64" spans="1:3" ht="51.5" thickBot="1">
      <c r="A64" s="30" t="s">
        <v>1336</v>
      </c>
      <c r="B64" s="31">
        <v>43328</v>
      </c>
      <c r="C64" s="64" t="s">
        <v>1337</v>
      </c>
    </row>
    <row r="65" spans="1:3" ht="34.5" thickBot="1">
      <c r="A65" s="30" t="s">
        <v>1341</v>
      </c>
      <c r="B65" s="31">
        <v>43340</v>
      </c>
      <c r="C65" s="64" t="s">
        <v>1342</v>
      </c>
    </row>
    <row r="66" spans="1:3" ht="34.5" thickBot="1">
      <c r="A66" s="30" t="s">
        <v>1346</v>
      </c>
      <c r="B66" s="31">
        <v>43353</v>
      </c>
      <c r="C66" s="64" t="s">
        <v>1342</v>
      </c>
    </row>
    <row r="67" spans="1:3" ht="68.5" thickBot="1">
      <c r="A67" s="30" t="s">
        <v>1349</v>
      </c>
      <c r="B67" s="31">
        <v>43381</v>
      </c>
      <c r="C67" s="64" t="s">
        <v>1581</v>
      </c>
    </row>
    <row r="68" spans="1:3" ht="34.5" thickBot="1">
      <c r="A68" s="30" t="s">
        <v>1617</v>
      </c>
      <c r="B68" s="31">
        <v>43419</v>
      </c>
      <c r="C68" s="64" t="s">
        <v>1342</v>
      </c>
    </row>
    <row r="69" spans="1:3" ht="34.5" thickBot="1">
      <c r="A69" s="30" t="s">
        <v>1622</v>
      </c>
      <c r="B69" s="31">
        <v>43436</v>
      </c>
      <c r="C69" s="64" t="s">
        <v>1342</v>
      </c>
    </row>
    <row r="70" spans="1:3" ht="68.5" thickBot="1">
      <c r="A70" s="30" t="s">
        <v>1652</v>
      </c>
      <c r="B70" s="31">
        <v>43442</v>
      </c>
      <c r="C70" s="64" t="s">
        <v>1653</v>
      </c>
    </row>
    <row r="71" spans="1:3" ht="34.5" thickBot="1">
      <c r="A71" s="30" t="s">
        <v>1689</v>
      </c>
      <c r="B71" s="31">
        <v>43480</v>
      </c>
      <c r="C71" s="64" t="s">
        <v>1342</v>
      </c>
    </row>
    <row r="72" spans="1:3" ht="34.5" thickBot="1">
      <c r="A72" s="30" t="s">
        <v>1697</v>
      </c>
      <c r="B72" s="31">
        <v>43511</v>
      </c>
      <c r="C72" s="64" t="s">
        <v>1342</v>
      </c>
    </row>
    <row r="73" spans="1:3" ht="119.5" thickBot="1">
      <c r="A73" s="30" t="s">
        <v>1700</v>
      </c>
      <c r="B73" s="31">
        <v>43590</v>
      </c>
      <c r="C73" s="64" t="s">
        <v>1779</v>
      </c>
    </row>
    <row r="74" spans="1:3" ht="120" customHeight="1" thickBot="1">
      <c r="A74" s="30" t="s">
        <v>1874</v>
      </c>
      <c r="B74" s="31">
        <v>43609</v>
      </c>
      <c r="C74" s="64" t="s">
        <v>1930</v>
      </c>
    </row>
    <row r="75" spans="1:3" ht="51.5" thickBot="1">
      <c r="A75" s="30" t="s">
        <v>1876</v>
      </c>
      <c r="B75" s="31">
        <v>43658</v>
      </c>
      <c r="C75" s="64" t="s">
        <v>1877</v>
      </c>
    </row>
    <row r="76" spans="1:3" ht="51.5" thickBot="1">
      <c r="A76" s="30" t="s">
        <v>1909</v>
      </c>
      <c r="B76" s="31">
        <v>43735</v>
      </c>
      <c r="C76" s="64" t="s">
        <v>1931</v>
      </c>
    </row>
    <row r="77" spans="1:3" ht="17.5" thickBot="1">
      <c r="A77" s="30" t="s">
        <v>1927</v>
      </c>
      <c r="B77" s="31">
        <v>43746</v>
      </c>
      <c r="C77" s="64" t="s">
        <v>1928</v>
      </c>
    </row>
    <row r="78" spans="1:3" ht="17.5" thickBot="1">
      <c r="A78" s="30" t="s">
        <v>1929</v>
      </c>
      <c r="B78" s="31">
        <v>43805</v>
      </c>
      <c r="C78" s="64" t="s">
        <v>1932</v>
      </c>
    </row>
    <row r="79" spans="1:3" ht="17.5" thickBot="1">
      <c r="A79" s="228" t="s">
        <v>2007</v>
      </c>
      <c r="B79" s="31">
        <v>43942</v>
      </c>
      <c r="C79" s="229" t="s">
        <v>2010</v>
      </c>
    </row>
    <row r="80" spans="1:3" ht="17.5" thickBot="1">
      <c r="A80" s="30" t="s">
        <v>2008</v>
      </c>
      <c r="B80" s="31">
        <v>43971</v>
      </c>
      <c r="C80" s="64" t="s">
        <v>2009</v>
      </c>
    </row>
  </sheetData>
  <mergeCells count="1">
    <mergeCell ref="A1:C1"/>
  </mergeCells>
  <phoneticPr fontId="63" type="noConversion"/>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D92" sqref="D9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2042</v>
      </c>
      <c r="AK1" s="218" t="s">
        <v>1835</v>
      </c>
      <c r="AL1" s="218" t="s">
        <v>1836</v>
      </c>
      <c r="AM1" s="221" t="s">
        <v>1833</v>
      </c>
      <c r="AN1" s="221" t="s">
        <v>2043</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hidden="1">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hidden="1">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hidden="1">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hidden="1">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hidden="1">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hidden="1">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hidden="1">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hidden="1">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hidden="1">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hidden="1">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hidden="1">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hidden="1">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hidden="1">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0</v>
      </c>
      <c r="AL55" s="88" t="b">
        <f ca="1">AN$1=VLOOKUP(INDIRECT(ADDRESS(ROW(),1)),WIs!$A:$J,10,0)</f>
        <v>0</v>
      </c>
    </row>
    <row r="56" spans="1:38" hidden="1">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0</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hidden="1">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2037</v>
      </c>
      <c r="B64" s="196" t="str">
        <f>VLOOKUP(A64,WIs!A:D,2,0)</f>
        <v>Advanced Semantic Discovery</v>
      </c>
      <c r="C64" s="196" t="str">
        <f>VLOOKUP(A64,WIs!A:D,4,0)</f>
        <v>Active</v>
      </c>
      <c r="D64" t="s">
        <v>2041</v>
      </c>
      <c r="E64" t="s">
        <v>2040</v>
      </c>
      <c r="F64" t="s">
        <v>2045</v>
      </c>
      <c r="AG64" s="244"/>
      <c r="AH64" s="273"/>
      <c r="AI64" s="273">
        <v>0.1</v>
      </c>
      <c r="AJ64" s="273">
        <v>0.25</v>
      </c>
      <c r="AK64" s="88" t="b">
        <f ca="1">AN$1=VLOOKUP(INDIRECT(ADDRESS(ROW(),1)),WIs!$A:$J,9,0)</f>
        <v>0</v>
      </c>
      <c r="AL64" s="88" t="b">
        <f ca="1">AN$1=VLOOKUP(INDIRECT(ADDRESS(ROW(),1)),WIs!$A:$J,10,0)</f>
        <v>1</v>
      </c>
    </row>
    <row r="65" spans="1:38" hidden="1">
      <c r="A65" t="s">
        <v>2038</v>
      </c>
      <c r="B65" s="196" t="str">
        <f>VLOOKUP(A65,WIs!A:D,2,0)</f>
        <v>System enhancements to support Data License Management</v>
      </c>
      <c r="C65" s="196" t="str">
        <f>VLOOKUP(A65,WIs!A:D,4,0)</f>
        <v>Active</v>
      </c>
      <c r="D65" t="s">
        <v>2041</v>
      </c>
      <c r="E65" t="s">
        <v>1922</v>
      </c>
      <c r="F65" t="s">
        <v>2039</v>
      </c>
      <c r="AG65" s="244"/>
      <c r="AH65" s="273"/>
      <c r="AI65" s="273"/>
      <c r="AJ65" s="273">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33"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{B3BE57CA-8CB6-4AA1-8B77-88091347FE27}</x14:id>
        </ext>
      </extLst>
    </cfRule>
  </conditionalFormatting>
  <conditionalFormatting sqref="AK2:AL60">
    <cfRule type="cellIs" dxfId="32" priority="11" operator="equal">
      <formula>TRUE</formula>
    </cfRule>
  </conditionalFormatting>
  <conditionalFormatting sqref="D2:D75">
    <cfRule type="cellIs" dxfId="31" priority="12" operator="equal">
      <formula>"Y"</formula>
    </cfRule>
  </conditionalFormatting>
  <conditionalFormatting sqref="AG2:AJ2">
    <cfRule type="expression" dxfId="30"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{112639E1-DEAB-4A73-B27F-99A6E0E176F0}</x14:id>
        </ext>
      </extLst>
    </cfRule>
  </conditionalFormatting>
  <conditionalFormatting sqref="AG61:AJ61">
    <cfRule type="expression" dxfId="29"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{8552F8A9-236E-44DB-B025-9076386CE7B2}</x14:id>
        </ext>
      </extLst>
    </cfRule>
  </conditionalFormatting>
  <conditionalFormatting sqref="AH60:AJ60">
    <cfRule type="expression" dxfId="28"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{EA95B3E9-8186-4BA9-99DD-2778856B9F04}</x14:id>
        </ext>
      </extLst>
    </cfRule>
  </conditionalFormatting>
  <conditionalFormatting sqref="AK61:AL61">
    <cfRule type="cellIs" dxfId="27" priority="3" operator="equal">
      <formula>TRUE</formula>
    </cfRule>
  </conditionalFormatting>
  <conditionalFormatting sqref="AK62:AL62">
    <cfRule type="cellIs" dxfId="26" priority="2" operator="equal">
      <formula>TRUE</formula>
    </cfRule>
  </conditionalFormatting>
  <conditionalFormatting sqref="AK63:AL65">
    <cfRule type="cellIs" dxfId="25"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3BE57CA-8CB6-4AA1-8B77-88091347FE27}">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112639E1-DEAB-4A73-B27F-99A6E0E176F0}">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8552F8A9-236E-44DB-B025-9076386CE7B2}">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EA95B3E9-8186-4BA9-99DD-2778856B9F04}">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AC1A1AFB-EE0F-44B0-8BCD-39A3B92F9683}">
            <xm:f>INDIRECT(ADDRESS(1,COLUMN()))=VLOOKUP(INDIRECT(ADDRESS(ROW(),1)),WIs!$A:$J,9,0)</xm:f>
            <x14:dxf>
              <fill>
                <patternFill patternType="solid">
                  <fgColor indexed="64"/>
                  <bgColor theme="9"/>
                </patternFill>
              </fill>
            </x14:dxf>
          </x14:cfRule>
          <x14:cfRule type="expression" priority="15" stopIfTrue="1" id="{443CF9AD-888C-4058-A877-A2052AA5A1F7}">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zoomScale="85" zoomScaleNormal="85" workbookViewId="0">
      <pane xSplit="6" ySplit="1" topLeftCell="AI2" activePane="bottomRight" state="frozen"/>
      <selection pane="topRight" activeCell="G1" sqref="G1"/>
      <selection pane="bottomLeft" activeCell="A2" sqref="A2"/>
      <selection pane="bottomRight" activeCell="AR82" sqref="AR82"/>
    </sheetView>
  </sheetViews>
  <sheetFormatPr defaultColWidth="9.1640625" defaultRowHeight="17"/>
  <cols>
    <col min="2" max="2" width="42" customWidth="1"/>
    <col min="4" max="4" width="6.58203125" customWidth="1"/>
    <col min="7" max="33" width="0" hidden="1" customWidth="1"/>
  </cols>
  <sheetData>
    <row r="1" spans="1:40"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1846</v>
      </c>
      <c r="AI1" s="237" t="s">
        <v>1762</v>
      </c>
      <c r="AJ1" s="237" t="s">
        <v>2042</v>
      </c>
      <c r="AK1" s="218" t="s">
        <v>1835</v>
      </c>
      <c r="AL1" s="218" t="s">
        <v>1836</v>
      </c>
      <c r="AM1" s="221" t="s">
        <v>1833</v>
      </c>
      <c r="AN1" s="221" t="s">
        <v>2043</v>
      </c>
    </row>
    <row r="2" spans="1:40" hidden="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88" t="b">
        <f ca="1">AN$1=VLOOKUP(INDIRECT(ADDRESS(ROW(),1)),WIs!$A:$J,9,0)</f>
        <v>0</v>
      </c>
      <c r="AL2" s="88" t="b">
        <f ca="1">AN$1=VLOOKUP(INDIRECT(ADDRESS(ROW(),1)),WIs!$A:$J,10,0)</f>
        <v>0</v>
      </c>
    </row>
    <row r="3" spans="1:40"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88" t="b">
        <f ca="1">AN$1=VLOOKUP(INDIRECT(ADDRESS(ROW(),1)),WIs!$A:$J,9,0)</f>
        <v>0</v>
      </c>
      <c r="AL3" s="88" t="b">
        <f ca="1">AN$1=VLOOKUP(INDIRECT(ADDRESS(ROW(),1)),WIs!$A:$J,10,0)</f>
        <v>0</v>
      </c>
    </row>
    <row r="4" spans="1:40"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88" t="b">
        <f ca="1">AN$1=VLOOKUP(INDIRECT(ADDRESS(ROW(),1)),WIs!$A:$J,9,0)</f>
        <v>0</v>
      </c>
      <c r="AL4" s="88" t="b">
        <f ca="1">AN$1=VLOOKUP(INDIRECT(ADDRESS(ROW(),1)),WIs!$A:$J,10,0)</f>
        <v>0</v>
      </c>
    </row>
    <row r="5" spans="1:40"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88" t="b">
        <f ca="1">AN$1=VLOOKUP(INDIRECT(ADDRESS(ROW(),1)),WIs!$A:$J,9,0)</f>
        <v>0</v>
      </c>
      <c r="AL5" s="88" t="b">
        <f ca="1">AN$1=VLOOKUP(INDIRECT(ADDRESS(ROW(),1)),WIs!$A:$J,10,0)</f>
        <v>0</v>
      </c>
    </row>
    <row r="6" spans="1:40"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88" t="b">
        <f ca="1">AN$1=VLOOKUP(INDIRECT(ADDRESS(ROW(),1)),WIs!$A:$J,9,0)</f>
        <v>0</v>
      </c>
      <c r="AL6" s="88" t="b">
        <f ca="1">AN$1=VLOOKUP(INDIRECT(ADDRESS(ROW(),1)),WIs!$A:$J,10,0)</f>
        <v>0</v>
      </c>
    </row>
    <row r="7" spans="1:40"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88" t="b">
        <f ca="1">AN$1=VLOOKUP(INDIRECT(ADDRESS(ROW(),1)),WIs!$A:$J,9,0)</f>
        <v>0</v>
      </c>
      <c r="AL7" s="88" t="b">
        <f ca="1">AN$1=VLOOKUP(INDIRECT(ADDRESS(ROW(),1)),WIs!$A:$J,10,0)</f>
        <v>0</v>
      </c>
    </row>
    <row r="8" spans="1:40"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88" t="b">
        <f ca="1">AN$1=VLOOKUP(INDIRECT(ADDRESS(ROW(),1)),WIs!$A:$J,9,0)</f>
        <v>0</v>
      </c>
      <c r="AL8" s="88" t="b">
        <f ca="1">AN$1=VLOOKUP(INDIRECT(ADDRESS(ROW(),1)),WIs!$A:$J,10,0)</f>
        <v>0</v>
      </c>
    </row>
    <row r="9" spans="1:40">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88" t="b">
        <f ca="1">AN$1=VLOOKUP(INDIRECT(ADDRESS(ROW(),1)),WIs!$A:$J,9,0)</f>
        <v>0</v>
      </c>
      <c r="AL9" s="88" t="b">
        <f ca="1">AN$1=VLOOKUP(INDIRECT(ADDRESS(ROW(),1)),WIs!$A:$J,10,0)</f>
        <v>0</v>
      </c>
    </row>
    <row r="10" spans="1:40"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88" t="b">
        <f ca="1">AN$1=VLOOKUP(INDIRECT(ADDRESS(ROW(),1)),WIs!$A:$J,9,0)</f>
        <v>0</v>
      </c>
      <c r="AL10" s="88" t="b">
        <f ca="1">AN$1=VLOOKUP(INDIRECT(ADDRESS(ROW(),1)),WIs!$A:$J,10,0)</f>
        <v>0</v>
      </c>
    </row>
    <row r="11" spans="1:40"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88" t="b">
        <f ca="1">AN$1=VLOOKUP(INDIRECT(ADDRESS(ROW(),1)),WIs!$A:$J,9,0)</f>
        <v>0</v>
      </c>
      <c r="AL11" s="88" t="b">
        <f ca="1">AN$1=VLOOKUP(INDIRECT(ADDRESS(ROW(),1)),WIs!$A:$J,10,0)</f>
        <v>0</v>
      </c>
    </row>
    <row r="12" spans="1:40" hidden="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1879</v>
      </c>
      <c r="AD12" s="203" t="s">
        <v>173</v>
      </c>
      <c r="AE12" s="203" t="s">
        <v>173</v>
      </c>
      <c r="AF12" s="203" t="s">
        <v>1879</v>
      </c>
      <c r="AG12" s="223" t="s">
        <v>173</v>
      </c>
      <c r="AH12" s="238"/>
      <c r="AI12" s="238"/>
      <c r="AJ12" s="238"/>
      <c r="AK12" s="88" t="b">
        <f ca="1">AN$1=VLOOKUP(INDIRECT(ADDRESS(ROW(),1)),WIs!$A:$J,9,0)</f>
        <v>0</v>
      </c>
      <c r="AL12" s="88" t="b">
        <f ca="1">AN$1=VLOOKUP(INDIRECT(ADDRESS(ROW(),1)),WIs!$A:$J,10,0)</f>
        <v>0</v>
      </c>
    </row>
    <row r="13" spans="1:40"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88" t="b">
        <f ca="1">AN$1=VLOOKUP(INDIRECT(ADDRESS(ROW(),1)),WIs!$A:$J,9,0)</f>
        <v>0</v>
      </c>
      <c r="AL13" s="88" t="b">
        <f ca="1">AN$1=VLOOKUP(INDIRECT(ADDRESS(ROW(),1)),WIs!$A:$J,10,0)</f>
        <v>0</v>
      </c>
    </row>
    <row r="14" spans="1:40"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88" t="b">
        <f ca="1">AN$1=VLOOKUP(INDIRECT(ADDRESS(ROW(),1)),WIs!$A:$J,9,0)</f>
        <v>0</v>
      </c>
      <c r="AL14" s="88" t="b">
        <f ca="1">AN$1=VLOOKUP(INDIRECT(ADDRESS(ROW(),1)),WIs!$A:$J,10,0)</f>
        <v>0</v>
      </c>
    </row>
    <row r="15" spans="1:40"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88" t="b">
        <f ca="1">AN$1=VLOOKUP(INDIRECT(ADDRESS(ROW(),1)),WIs!$A:$J,9,0)</f>
        <v>0</v>
      </c>
      <c r="AL15" s="88" t="b">
        <f ca="1">AN$1=VLOOKUP(INDIRECT(ADDRESS(ROW(),1)),WIs!$A:$J,10,0)</f>
        <v>0</v>
      </c>
    </row>
    <row r="16" spans="1:40">
      <c r="A16" t="s">
        <v>574</v>
      </c>
      <c r="B16" t="str">
        <f>VLOOKUP(A16,WIs!A:D,2,0)</f>
        <v xml:space="preserve">Enhancements on Semantic Support </v>
      </c>
      <c r="C16" t="str">
        <f>VLOOKUP(A16,WIs!A:D,4,0)</f>
        <v>Active</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88" t="b">
        <f ca="1">AN$1=VLOOKUP(INDIRECT(ADDRESS(ROW(),1)),WIs!$A:$J,9,0)</f>
        <v>0</v>
      </c>
      <c r="AL16" s="88" t="b">
        <f ca="1">AN$1=VLOOKUP(INDIRECT(ADDRESS(ROW(),1)),WIs!$A:$J,10,0)</f>
        <v>0</v>
      </c>
    </row>
    <row r="17" spans="1:38" hidden="1">
      <c r="A17" t="s">
        <v>575</v>
      </c>
      <c r="B17" t="str">
        <f>VLOOKUP(A17,WIs!A:D,2,0)</f>
        <v xml:space="preserve">Developers’ guide series </v>
      </c>
      <c r="C17" t="str">
        <f>VLOOKUP(A17,WIs!A:D,4,0)</f>
        <v>Active</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88" t="b">
        <f ca="1">AN$1=VLOOKUP(INDIRECT(ADDRESS(ROW(),1)),WIs!$A:$J,9,0)</f>
        <v>0</v>
      </c>
      <c r="AL17" s="88" t="b">
        <f ca="1">AN$1=VLOOKUP(INDIRECT(ADDRESS(ROW(),1)),WIs!$A:$J,10,0)</f>
        <v>0</v>
      </c>
    </row>
    <row r="18" spans="1:38"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88" t="b">
        <f ca="1">AN$1=VLOOKUP(INDIRECT(ADDRESS(ROW(),1)),WIs!$A:$J,9,0)</f>
        <v>0</v>
      </c>
      <c r="AL18" s="88" t="b">
        <f ca="1">AN$1=VLOOKUP(INDIRECT(ADDRESS(ROW(),1)),WIs!$A:$J,10,0)</f>
        <v>0</v>
      </c>
    </row>
    <row r="19" spans="1:38"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88" t="b">
        <f ca="1">AN$1=VLOOKUP(INDIRECT(ADDRESS(ROW(),1)),WIs!$A:$J,9,0)</f>
        <v>0</v>
      </c>
      <c r="AL19" s="88" t="b">
        <f ca="1">AN$1=VLOOKUP(INDIRECT(ADDRESS(ROW(),1)),WIs!$A:$J,10,0)</f>
        <v>0</v>
      </c>
    </row>
    <row r="20" spans="1:38"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88" t="b">
        <f ca="1">AN$1=VLOOKUP(INDIRECT(ADDRESS(ROW(),1)),WIs!$A:$J,9,0)</f>
        <v>0</v>
      </c>
      <c r="AL20" s="88" t="b">
        <f ca="1">AN$1=VLOOKUP(INDIRECT(ADDRESS(ROW(),1)),WIs!$A:$J,10,0)</f>
        <v>0</v>
      </c>
    </row>
    <row r="21" spans="1:38">
      <c r="A21" t="s">
        <v>579</v>
      </c>
      <c r="B21" t="str">
        <f>VLOOKUP(A21,WIs!A:D,2,0)</f>
        <v xml:space="preserve">Interworking with 3GPP networks </v>
      </c>
      <c r="C21" t="str">
        <f>VLOOKUP(A21,WIs!A:D,4,0)</f>
        <v>Active</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88" t="b">
        <f ca="1">AN$1=VLOOKUP(INDIRECT(ADDRESS(ROW(),1)),WIs!$A:$J,9,0)</f>
        <v>0</v>
      </c>
      <c r="AL21" s="88" t="b">
        <f ca="1">AN$1=VLOOKUP(INDIRECT(ADDRESS(ROW(),1)),WIs!$A:$J,10,0)</f>
        <v>1</v>
      </c>
    </row>
    <row r="22" spans="1:38"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88" t="b">
        <f ca="1">AN$1=VLOOKUP(INDIRECT(ADDRESS(ROW(),1)),WIs!$A:$J,9,0)</f>
        <v>0</v>
      </c>
      <c r="AL22" s="88" t="b">
        <f ca="1">AN$1=VLOOKUP(INDIRECT(ADDRESS(ROW(),1)),WIs!$A:$J,10,0)</f>
        <v>0</v>
      </c>
    </row>
    <row r="23" spans="1:38" hidden="1">
      <c r="A23" t="s">
        <v>581</v>
      </c>
      <c r="B23" t="str">
        <f>VLOOKUP(A23,WIs!A:D,2,0)</f>
        <v xml:space="preserve">Interoperability testing Release 2 </v>
      </c>
      <c r="C23" t="str">
        <f>VLOOKUP(A23,WIs!A:D,4,0)</f>
        <v>Active</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88" t="b">
        <f ca="1">AN$1=VLOOKUP(INDIRECT(ADDRESS(ROW(),1)),WIs!$A:$J,9,0)</f>
        <v>0</v>
      </c>
      <c r="AL23" s="88" t="b">
        <f ca="1">AN$1=VLOOKUP(INDIRECT(ADDRESS(ROW(),1)),WIs!$A:$J,10,0)</f>
        <v>0</v>
      </c>
    </row>
    <row r="24" spans="1:38"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88" t="b">
        <f ca="1">AN$1=VLOOKUP(INDIRECT(ADDRESS(ROW(),1)),WIs!$A:$J,9,0)</f>
        <v>0</v>
      </c>
      <c r="AL24" s="88" t="b">
        <f ca="1">AN$1=VLOOKUP(INDIRECT(ADDRESS(ROW(),1)),WIs!$A:$J,10,0)</f>
        <v>0</v>
      </c>
    </row>
    <row r="25" spans="1:38"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88" t="b">
        <f ca="1">AN$1=VLOOKUP(INDIRECT(ADDRESS(ROW(),1)),WIs!$A:$J,9,0)</f>
        <v>0</v>
      </c>
      <c r="AL25" s="88" t="b">
        <f ca="1">AN$1=VLOOKUP(INDIRECT(ADDRESS(ROW(),1)),WIs!$A:$J,10,0)</f>
        <v>0</v>
      </c>
    </row>
    <row r="26" spans="1:38"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88" t="b">
        <f ca="1">AN$1=VLOOKUP(INDIRECT(ADDRESS(ROW(),1)),WIs!$A:$J,9,0)</f>
        <v>0</v>
      </c>
      <c r="AL26" s="88" t="b">
        <f ca="1">AN$1=VLOOKUP(INDIRECT(ADDRESS(ROW(),1)),WIs!$A:$J,10,0)</f>
        <v>0</v>
      </c>
    </row>
    <row r="27" spans="1:38">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88" t="b">
        <f ca="1">AN$1=VLOOKUP(INDIRECT(ADDRESS(ROW(),1)),WIs!$A:$J,9,0)</f>
        <v>0</v>
      </c>
      <c r="AL27" s="88" t="b">
        <f ca="1">AN$1=VLOOKUP(INDIRECT(ADDRESS(ROW(),1)),WIs!$A:$J,10,0)</f>
        <v>0</v>
      </c>
    </row>
    <row r="28" spans="1:38"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88" t="b">
        <f ca="1">AN$1=VLOOKUP(INDIRECT(ADDRESS(ROW(),1)),WIs!$A:$J,9,0)</f>
        <v>0</v>
      </c>
      <c r="AL28" s="88" t="b">
        <f ca="1">AN$1=VLOOKUP(INDIRECT(ADDRESS(ROW(),1)),WIs!$A:$J,10,0)</f>
        <v>0</v>
      </c>
    </row>
    <row r="29" spans="1:38" hidden="1">
      <c r="A29" t="s">
        <v>748</v>
      </c>
      <c r="B29" t="str">
        <f>VLOOKUP(A29,WIs!A:D,2,0)</f>
        <v>Decentralized Authentication</v>
      </c>
      <c r="C29" t="str">
        <f>VLOOKUP(A29,WIs!A:D,4,0)</f>
        <v>Closed</v>
      </c>
      <c r="E29" t="s">
        <v>1713</v>
      </c>
      <c r="F29" t="s">
        <v>1869</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88" t="b">
        <f ca="1">AN$1=VLOOKUP(INDIRECT(ADDRESS(ROW(),1)),WIs!$A:$J,9,0)</f>
        <v>0</v>
      </c>
      <c r="AL29" s="88" t="b">
        <f ca="1">AN$1=VLOOKUP(INDIRECT(ADDRESS(ROW(),1)),WIs!$A:$J,10,0)</f>
        <v>0</v>
      </c>
    </row>
    <row r="30" spans="1:38"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88" t="b">
        <f ca="1">AN$1=VLOOKUP(INDIRECT(ADDRESS(ROW(),1)),WIs!$A:$J,9,0)</f>
        <v>0</v>
      </c>
      <c r="AL30" s="88" t="b">
        <f ca="1">AN$1=VLOOKUP(INDIRECT(ADDRESS(ROW(),1)),WIs!$A:$J,10,0)</f>
        <v>0</v>
      </c>
    </row>
    <row r="31" spans="1:38"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88" t="b">
        <f ca="1">AN$1=VLOOKUP(INDIRECT(ADDRESS(ROW(),1)),WIs!$A:$J,9,0)</f>
        <v>0</v>
      </c>
      <c r="AL31" s="88" t="b">
        <f ca="1">AN$1=VLOOKUP(INDIRECT(ADDRESS(ROW(),1)),WIs!$A:$J,10,0)</f>
        <v>0</v>
      </c>
    </row>
    <row r="32" spans="1:38">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88" t="b">
        <f ca="1">AN$1=VLOOKUP(INDIRECT(ADDRESS(ROW(),1)),WIs!$A:$J,9,0)</f>
        <v>0</v>
      </c>
      <c r="AL32" s="88" t="b">
        <f ca="1">AN$1=VLOOKUP(INDIRECT(ADDRESS(ROW(),1)),WIs!$A:$J,10,0)</f>
        <v>0</v>
      </c>
    </row>
    <row r="33" spans="1:38">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88" t="b">
        <f ca="1">AN$1=VLOOKUP(INDIRECT(ADDRESS(ROW(),1)),WIs!$A:$J,9,0)</f>
        <v>0</v>
      </c>
      <c r="AL33" s="88" t="b">
        <f ca="1">AN$1=VLOOKUP(INDIRECT(ADDRESS(ROW(),1)),WIs!$A:$J,10,0)</f>
        <v>0</v>
      </c>
    </row>
    <row r="34" spans="1:38"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88" t="b">
        <f ca="1">AN$1=VLOOKUP(INDIRECT(ADDRESS(ROW(),1)),WIs!$A:$J,9,0)</f>
        <v>0</v>
      </c>
      <c r="AL34" s="88" t="b">
        <f ca="1">AN$1=VLOOKUP(INDIRECT(ADDRESS(ROW(),1)),WIs!$A:$J,10,0)</f>
        <v>0</v>
      </c>
    </row>
    <row r="35" spans="1:38">
      <c r="A35" t="s">
        <v>828</v>
      </c>
      <c r="B35" t="str">
        <f>VLOOKUP(A35,WIs!A:D,2,0)</f>
        <v>Modbus interworking</v>
      </c>
      <c r="C35" t="str">
        <f>VLOOKUP(A35,WIs!A:D,4,0)</f>
        <v>Active</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88" t="b">
        <f ca="1">AN$1=VLOOKUP(INDIRECT(ADDRESS(ROW(),1)),WIs!$A:$J,9,0)</f>
        <v>0</v>
      </c>
      <c r="AL35" s="88" t="b">
        <f ca="1">AN$1=VLOOKUP(INDIRECT(ADDRESS(ROW(),1)),WIs!$A:$J,10,0)</f>
        <v>1</v>
      </c>
    </row>
    <row r="36" spans="1:38"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88" t="b">
        <f ca="1">AN$1=VLOOKUP(INDIRECT(ADDRESS(ROW(),1)),WIs!$A:$J,9,0)</f>
        <v>0</v>
      </c>
      <c r="AL36" s="88" t="b">
        <f ca="1">AN$1=VLOOKUP(INDIRECT(ADDRESS(ROW(),1)),WIs!$A:$J,10,0)</f>
        <v>0</v>
      </c>
    </row>
    <row r="37" spans="1:38"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88" t="b">
        <f ca="1">AN$1=VLOOKUP(INDIRECT(ADDRESS(ROW(),1)),WIs!$A:$J,9,0)</f>
        <v>0</v>
      </c>
      <c r="AL37" s="88" t="b">
        <f ca="1">AN$1=VLOOKUP(INDIRECT(ADDRESS(ROW(),1)),WIs!$A:$J,10,0)</f>
        <v>0</v>
      </c>
    </row>
    <row r="38" spans="1:38">
      <c r="A38" t="s">
        <v>955</v>
      </c>
      <c r="B38" t="str">
        <f>VLOOKUP(A38,WIs!A:D,2,0)</f>
        <v>Industrial Domain Information Model Mapping and Semantics Support</v>
      </c>
      <c r="C38" t="str">
        <f>VLOOKUP(A38,WIs!A:D,4,0)</f>
        <v>Active</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88" t="b">
        <f ca="1">AN$1=VLOOKUP(INDIRECT(ADDRESS(ROW(),1)),WIs!$A:$J,9,0)</f>
        <v>1</v>
      </c>
      <c r="AL38" s="88" t="b">
        <f ca="1">AN$1=VLOOKUP(INDIRECT(ADDRESS(ROW(),1)),WIs!$A:$J,10,0)</f>
        <v>0</v>
      </c>
    </row>
    <row r="39" spans="1:38">
      <c r="A39" t="s">
        <v>956</v>
      </c>
      <c r="B39" t="str">
        <f>VLOOKUP(A39,WIs!A:D,2,0)</f>
        <v>Lightweight oneM2M Services</v>
      </c>
      <c r="C39" t="str">
        <f>VLOOKUP(A39,WIs!A:D,4,0)</f>
        <v>Active</v>
      </c>
      <c r="D39" t="s">
        <v>1890</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88" t="b">
        <f ca="1">AN$1=VLOOKUP(INDIRECT(ADDRESS(ROW(),1)),WIs!$A:$J,9,0)</f>
        <v>0</v>
      </c>
      <c r="AL39" s="88" t="b">
        <f ca="1">AN$1=VLOOKUP(INDIRECT(ADDRESS(ROW(),1)),WIs!$A:$J,10,0)</f>
        <v>0</v>
      </c>
    </row>
    <row r="40" spans="1:38">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88" t="b">
        <f ca="1">AN$1=VLOOKUP(INDIRECT(ADDRESS(ROW(),1)),WIs!$A:$J,9,0)</f>
        <v>0</v>
      </c>
      <c r="AL40" s="88" t="b">
        <f ca="1">AN$1=VLOOKUP(INDIRECT(ADDRESS(ROW(),1)),WIs!$A:$J,10,0)</f>
        <v>0</v>
      </c>
    </row>
    <row r="41" spans="1:38" hidden="1">
      <c r="A41" t="s">
        <v>973</v>
      </c>
      <c r="B41" t="str">
        <f>VLOOKUP(A41,WIs!A:D,2,0)</f>
        <v>oneM2M API guide</v>
      </c>
      <c r="C41" t="str">
        <f>VLOOKUP(A41,WIs!A:D,4,0)</f>
        <v>Active</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88" t="b">
        <f ca="1">AN$1=VLOOKUP(INDIRECT(ADDRESS(ROW(),1)),WIs!$A:$J,9,0)</f>
        <v>0</v>
      </c>
      <c r="AL41" s="88" t="b">
        <f ca="1">AN$1=VLOOKUP(INDIRECT(ADDRESS(ROW(),1)),WIs!$A:$J,10,0)</f>
        <v>0</v>
      </c>
    </row>
    <row r="42" spans="1:38">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88" t="b">
        <f ca="1">AN$1=VLOOKUP(INDIRECT(ADDRESS(ROW(),1)),WIs!$A:$J,9,0)</f>
        <v>0</v>
      </c>
      <c r="AL42" s="88" t="b">
        <f ca="1">AN$1=VLOOKUP(INDIRECT(ADDRESS(ROW(),1)),WIs!$A:$J,10,0)</f>
        <v>0</v>
      </c>
    </row>
    <row r="43" spans="1:38">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88" t="b">
        <f ca="1">AN$1=VLOOKUP(INDIRECT(ADDRESS(ROW(),1)),WIs!$A:$J,9,0)</f>
        <v>0</v>
      </c>
      <c r="AL43" s="88" t="b">
        <f ca="1">AN$1=VLOOKUP(INDIRECT(ADDRESS(ROW(),1)),WIs!$A:$J,10,0)</f>
        <v>1</v>
      </c>
    </row>
    <row r="44" spans="1:38">
      <c r="A44" t="s">
        <v>999</v>
      </c>
      <c r="B44" t="str">
        <f>VLOOKUP(A44,WIs!A:D,2,0)</f>
        <v>Smart Device Template 4.0</v>
      </c>
      <c r="C44" t="str">
        <f>VLOOKUP(A44,WIs!A:D,4,0)</f>
        <v>Active</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88" t="b">
        <f ca="1">AN$1=VLOOKUP(INDIRECT(ADDRESS(ROW(),1)),WIs!$A:$J,9,0)</f>
        <v>0</v>
      </c>
      <c r="AL44" s="88" t="b">
        <f ca="1">AN$1=VLOOKUP(INDIRECT(ADDRESS(ROW(),1)),WIs!$A:$J,10,0)</f>
        <v>0</v>
      </c>
    </row>
    <row r="45" spans="1:38"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88" t="b">
        <f ca="1">AN$1=VLOOKUP(INDIRECT(ADDRESS(ROW(),1)),WIs!$A:$J,9,0)</f>
        <v>0</v>
      </c>
      <c r="AL45" s="88" t="b">
        <f ca="1">AN$1=VLOOKUP(INDIRECT(ADDRESS(ROW(),1)),WIs!$A:$J,10,0)</f>
        <v>0</v>
      </c>
    </row>
    <row r="46" spans="1:38">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88" t="b">
        <f ca="1">AN$1=VLOOKUP(INDIRECT(ADDRESS(ROW(),1)),WIs!$A:$J,9,0)</f>
        <v>0</v>
      </c>
      <c r="AL46" s="88" t="b">
        <f ca="1">AN$1=VLOOKUP(INDIRECT(ADDRESS(ROW(),1)),WIs!$A:$J,10,0)</f>
        <v>0</v>
      </c>
    </row>
    <row r="47" spans="1:38">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88" t="b">
        <f ca="1">AN$1=VLOOKUP(INDIRECT(ADDRESS(ROW(),1)),WIs!$A:$J,9,0)</f>
        <v>0</v>
      </c>
      <c r="AL47" s="88" t="b">
        <f ca="1">AN$1=VLOOKUP(INDIRECT(ADDRESS(ROW(),1)),WIs!$A:$J,10,0)</f>
        <v>0</v>
      </c>
    </row>
    <row r="48" spans="1:38" hidden="1">
      <c r="A48" t="s">
        <v>1126</v>
      </c>
      <c r="B48" t="str">
        <f>VLOOKUP(A48,WIs!A:D,2,0)</f>
        <v>Conformance Test Specifications Release 3</v>
      </c>
      <c r="C48" t="str">
        <f>VLOOKUP(A48,WIs!A:D,4,0)</f>
        <v>Active</v>
      </c>
      <c r="D48" t="s">
        <v>1890</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88" t="b">
        <f ca="1">AN$1=VLOOKUP(INDIRECT(ADDRESS(ROW(),1)),WIs!$A:$J,9,0)</f>
        <v>0</v>
      </c>
      <c r="AL48" s="88" t="b">
        <f ca="1">AN$1=VLOOKUP(INDIRECT(ADDRESS(ROW(),1)),WIs!$A:$J,10,0)</f>
        <v>0</v>
      </c>
    </row>
    <row r="49" spans="1:38">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88" t="b">
        <f ca="1">AN$1=VLOOKUP(INDIRECT(ADDRESS(ROW(),1)),WIs!$A:$J,9,0)</f>
        <v>0</v>
      </c>
      <c r="AL49" s="88" t="b">
        <f ca="1">AN$1=VLOOKUP(INDIRECT(ADDRESS(ROW(),1)),WIs!$A:$J,10,0)</f>
        <v>0</v>
      </c>
    </row>
    <row r="50" spans="1:38"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88" t="b">
        <f ca="1">AN$1=VLOOKUP(INDIRECT(ADDRESS(ROW(),1)),WIs!$A:$J,9,0)</f>
        <v>0</v>
      </c>
      <c r="AL50" s="88" t="b">
        <f ca="1">AN$1=VLOOKUP(INDIRECT(ADDRESS(ROW(),1)),WIs!$A:$J,10,0)</f>
        <v>0</v>
      </c>
    </row>
    <row r="51" spans="1:38"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88" t="b">
        <f ca="1">AN$1=VLOOKUP(INDIRECT(ADDRESS(ROW(),1)),WIs!$A:$J,9,0)</f>
        <v>0</v>
      </c>
      <c r="AL51" s="88" t="b">
        <f ca="1">AN$1=VLOOKUP(INDIRECT(ADDRESS(ROW(),1)),WIs!$A:$J,10,0)</f>
        <v>0</v>
      </c>
    </row>
    <row r="52" spans="1:38" hidden="1">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88" t="b">
        <f ca="1">AN$1=VLOOKUP(INDIRECT(ADDRESS(ROW(),1)),WIs!$A:$J,9,0)</f>
        <v>0</v>
      </c>
      <c r="AL52" s="88" t="b">
        <f ca="1">AN$1=VLOOKUP(INDIRECT(ADDRESS(ROW(),1)),WIs!$A:$J,10,0)</f>
        <v>0</v>
      </c>
    </row>
    <row r="53" spans="1:38">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88" t="b">
        <f ca="1">AN$1=VLOOKUP(INDIRECT(ADDRESS(ROW(),1)),WIs!$A:$J,9,0)</f>
        <v>0</v>
      </c>
      <c r="AL53" s="88" t="b">
        <f ca="1">AN$1=VLOOKUP(INDIRECT(ADDRESS(ROW(),1)),WIs!$A:$J,10,0)</f>
        <v>0</v>
      </c>
    </row>
    <row r="54" spans="1:38">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88" t="b">
        <f ca="1">AN$1=VLOOKUP(INDIRECT(ADDRESS(ROW(),1)),WIs!$A:$J,9,0)</f>
        <v>0</v>
      </c>
      <c r="AL54" s="88" t="b">
        <f ca="1">AN$1=VLOOKUP(INDIRECT(ADDRESS(ROW(),1)),WIs!$A:$J,10,0)</f>
        <v>0</v>
      </c>
    </row>
    <row r="55" spans="1:38">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0.5</v>
      </c>
      <c r="AJ55" s="203">
        <v>0.5</v>
      </c>
      <c r="AK55" s="88" t="b">
        <f ca="1">AN$1=VLOOKUP(INDIRECT(ADDRESS(ROW(),1)),WIs!$A:$J,9,0)</f>
        <v>0</v>
      </c>
      <c r="AL55" s="88" t="b">
        <f ca="1">AN$1=VLOOKUP(INDIRECT(ADDRESS(ROW(),1)),WIs!$A:$J,10,0)</f>
        <v>0</v>
      </c>
    </row>
    <row r="56" spans="1:38">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88" t="b">
        <f ca="1">AN$1=VLOOKUP(INDIRECT(ADDRESS(ROW(),1)),WIs!$A:$J,9,0)</f>
        <v>0</v>
      </c>
      <c r="AL56" s="88" t="b">
        <f ca="1">AN$1=VLOOKUP(INDIRECT(ADDRESS(ROW(),1)),WIs!$A:$J,10,0)</f>
        <v>0</v>
      </c>
    </row>
    <row r="57" spans="1:38">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88" t="b">
        <f ca="1">AN$1=VLOOKUP(INDIRECT(ADDRESS(ROW(),1)),WIs!$A:$J,9,0)</f>
        <v>0</v>
      </c>
      <c r="AL57" s="88" t="b">
        <f ca="1">AN$1=VLOOKUP(INDIRECT(ADDRESS(ROW(),1)),WIs!$A:$J,10,0)</f>
        <v>0</v>
      </c>
    </row>
    <row r="58" spans="1:38" hidden="1">
      <c r="A58" t="s">
        <v>1910</v>
      </c>
      <c r="B58" s="196" t="str">
        <f>VLOOKUP(A58,WIs!A:D,2,0)</f>
        <v>oneM2M System Enhancements to Support Data Protection Regulations (eDPR)</v>
      </c>
      <c r="C58" s="196" t="str">
        <f>VLOOKUP(A58,WIs!A:D,4,0)</f>
        <v>Active</v>
      </c>
      <c r="D58" t="s">
        <v>1890</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88" t="b">
        <f ca="1">AN$1=VLOOKUP(INDIRECT(ADDRESS(ROW(),1)),WIs!$A:$J,9,0)</f>
        <v>0</v>
      </c>
      <c r="AL58" s="88" t="b">
        <f ca="1">AN$1=VLOOKUP(INDIRECT(ADDRESS(ROW(),1)),WIs!$A:$J,10,0)</f>
        <v>1</v>
      </c>
    </row>
    <row r="59" spans="1:38" hidden="1">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88" t="b">
        <f ca="1">AN$1=VLOOKUP(INDIRECT(ADDRESS(ROW(),1)),WIs!$A:$J,9,0)</f>
        <v>1</v>
      </c>
      <c r="AL59" s="88" t="b">
        <f ca="1">AN$1=VLOOKUP(INDIRECT(ADDRESS(ROW(),1)),WIs!$A:$J,10,0)</f>
        <v>0</v>
      </c>
    </row>
    <row r="60" spans="1:38" hidden="1">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88" t="b">
        <f ca="1">AN$1=VLOOKUP(INDIRECT(ADDRESS(ROW(),1)),WIs!$A:$J,9,0)</f>
        <v>1</v>
      </c>
      <c r="AL60" s="88" t="b">
        <f ca="1">AN$1=VLOOKUP(INDIRECT(ADDRESS(ROW(),1)),WIs!$A:$J,10,0)</f>
        <v>0</v>
      </c>
    </row>
    <row r="61" spans="1:38">
      <c r="A61" t="s">
        <v>1968</v>
      </c>
      <c r="B61" s="196" t="str">
        <f>VLOOKUP(A61,WIs!A:D,2,0)</f>
        <v>IoT for Smart Lifts</v>
      </c>
      <c r="C61" s="196" t="str">
        <f>VLOOKUP(A61,WIs!A:D,4,0)</f>
        <v>Active</v>
      </c>
      <c r="D61" t="s">
        <v>1769</v>
      </c>
      <c r="E61" t="s">
        <v>2000</v>
      </c>
      <c r="F61" t="s">
        <v>1714</v>
      </c>
      <c r="AG61" s="239"/>
      <c r="AH61" s="240">
        <v>0.2</v>
      </c>
      <c r="AI61" s="240">
        <v>0.2</v>
      </c>
      <c r="AJ61" s="240">
        <v>0.4</v>
      </c>
      <c r="AK61" s="88" t="b">
        <f ca="1">AN$1=VLOOKUP(INDIRECT(ADDRESS(ROW(),1)),WIs!$A:$J,9,0)</f>
        <v>0</v>
      </c>
      <c r="AL61" s="88" t="b">
        <f ca="1">AN$1=VLOOKUP(INDIRECT(ADDRESS(ROW(),1)),WIs!$A:$J,10,0)</f>
        <v>0</v>
      </c>
    </row>
    <row r="62" spans="1:38" hidden="1">
      <c r="A62" t="s">
        <v>1969</v>
      </c>
      <c r="B62" s="196" t="str">
        <f>VLOOKUP(A62,WIs!A:D,2,0)</f>
        <v>Management Object Migration</v>
      </c>
      <c r="C62" s="196" t="str">
        <f>VLOOKUP(A62,WIs!A:D,4,0)</f>
        <v>Active</v>
      </c>
      <c r="D62" t="s">
        <v>1769</v>
      </c>
      <c r="E62" t="s">
        <v>1711</v>
      </c>
      <c r="F62" t="s">
        <v>1771</v>
      </c>
      <c r="AG62" s="244"/>
      <c r="AH62" s="203"/>
      <c r="AI62" s="203">
        <v>0.05</v>
      </c>
      <c r="AJ62" s="203">
        <v>0.3</v>
      </c>
      <c r="AK62" s="88" t="b">
        <f ca="1">AN$1=VLOOKUP(INDIRECT(ADDRESS(ROW(),1)),WIs!$A:$J,9,0)</f>
        <v>0</v>
      </c>
      <c r="AL62" s="88" t="b">
        <f ca="1">AN$1=VLOOKUP(INDIRECT(ADDRESS(ROW(),1)),WIs!$A:$J,10,0)</f>
        <v>0</v>
      </c>
    </row>
    <row r="63" spans="1:38">
      <c r="A63" t="s">
        <v>1970</v>
      </c>
      <c r="B63" s="196" t="str">
        <f>VLOOKUP(A63,WIs!A:D,2,0)</f>
        <v xml:space="preserve">	oneM2M and SensorThings API</v>
      </c>
      <c r="C63" s="196" t="str">
        <f>VLOOKUP(A63,WIs!A:D,4,0)</f>
        <v>Active</v>
      </c>
      <c r="D63" t="s">
        <v>1769</v>
      </c>
      <c r="E63" t="s">
        <v>1922</v>
      </c>
      <c r="F63" t="s">
        <v>1714</v>
      </c>
      <c r="AG63" s="244"/>
      <c r="AH63" s="203"/>
      <c r="AI63" s="203">
        <v>0.05</v>
      </c>
      <c r="AJ63" s="203">
        <v>0.05</v>
      </c>
      <c r="AK63" s="88" t="b">
        <f ca="1">AN$1=VLOOKUP(INDIRECT(ADDRESS(ROW(),1)),WIs!$A:$J,9,0)</f>
        <v>1</v>
      </c>
      <c r="AL63" s="88" t="b">
        <f ca="1">AN$1=VLOOKUP(INDIRECT(ADDRESS(ROW(),1)),WIs!$A:$J,10,0)</f>
        <v>0</v>
      </c>
    </row>
    <row r="64" spans="1:38" hidden="1">
      <c r="A64" t="s">
        <v>2037</v>
      </c>
      <c r="B64" s="196" t="str">
        <f>VLOOKUP(A64,WIs!A:D,2,0)</f>
        <v>Advanced Semantic Discovery</v>
      </c>
      <c r="C64" s="196" t="str">
        <f>VLOOKUP(A64,WIs!A:D,4,0)</f>
        <v>Active</v>
      </c>
      <c r="D64" t="s">
        <v>2041</v>
      </c>
      <c r="E64" t="s">
        <v>2040</v>
      </c>
      <c r="F64" t="s">
        <v>2045</v>
      </c>
      <c r="AG64" s="244"/>
      <c r="AH64" s="273"/>
      <c r="AI64" s="273">
        <v>0.1</v>
      </c>
      <c r="AJ64" s="273">
        <v>0.25</v>
      </c>
      <c r="AK64" s="88" t="b">
        <f ca="1">AN$1=VLOOKUP(INDIRECT(ADDRESS(ROW(),1)),WIs!$A:$J,9,0)</f>
        <v>0</v>
      </c>
      <c r="AL64" s="88" t="b">
        <f ca="1">AN$1=VLOOKUP(INDIRECT(ADDRESS(ROW(),1)),WIs!$A:$J,10,0)</f>
        <v>1</v>
      </c>
    </row>
    <row r="65" spans="1:38" hidden="1">
      <c r="A65" t="s">
        <v>2038</v>
      </c>
      <c r="B65" s="196" t="str">
        <f>VLOOKUP(A65,WIs!A:D,2,0)</f>
        <v>System enhancements to support Data License Management</v>
      </c>
      <c r="C65" s="196" t="str">
        <f>VLOOKUP(A65,WIs!A:D,4,0)</f>
        <v>Active</v>
      </c>
      <c r="D65" t="s">
        <v>2041</v>
      </c>
      <c r="E65" t="s">
        <v>1922</v>
      </c>
      <c r="F65" t="s">
        <v>2039</v>
      </c>
      <c r="AG65" s="244"/>
      <c r="AH65" s="273"/>
      <c r="AI65" s="273"/>
      <c r="AJ65" s="273">
        <v>0.05</v>
      </c>
      <c r="AK65" s="88" t="b">
        <f ca="1">AN$1=VLOOKUP(INDIRECT(ADDRESS(ROW(),1)),WIs!$A:$J,9,0)</f>
        <v>0</v>
      </c>
      <c r="AL65" s="88" t="b">
        <f ca="1">AN$1=VLOOKUP(INDIRECT(ADDRESS(ROW(),1)),WIs!$A:$J,10,0)</f>
        <v>0</v>
      </c>
    </row>
    <row r="66" spans="1:38" hidden="1">
      <c r="B66" s="241" t="s">
        <v>1831</v>
      </c>
      <c r="C66" s="196" t="e">
        <f>VLOOKUP(A66,WIs!A:D,4,0)</f>
        <v>#N/A</v>
      </c>
      <c r="AG66" s="244"/>
      <c r="AH66" s="203"/>
      <c r="AI66" s="203"/>
      <c r="AJ66" s="203"/>
    </row>
    <row r="67" spans="1:38" hidden="1">
      <c r="B67" s="242" t="s">
        <v>1832</v>
      </c>
      <c r="C67" s="196" t="e">
        <f>VLOOKUP(A67,WIs!A:D,4,0)</f>
        <v>#N/A</v>
      </c>
      <c r="AG67" s="244"/>
      <c r="AH67" s="203"/>
      <c r="AI67" s="203"/>
      <c r="AJ67" s="203"/>
    </row>
    <row r="68" spans="1:38" hidden="1">
      <c r="B68" s="243" t="s">
        <v>1834</v>
      </c>
      <c r="C68" s="196" t="e">
        <f>VLOOKUP(A68,WIs!A:D,4,0)</f>
        <v>#N/A</v>
      </c>
      <c r="AG68" s="244"/>
      <c r="AH68" s="203"/>
      <c r="AI68" s="203"/>
      <c r="AJ68" s="203"/>
    </row>
    <row r="69" spans="1:38" hidden="1">
      <c r="B69" s="196" t="e">
        <f>VLOOKUP(A69,WIs!A:D,2,0)</f>
        <v>#N/A</v>
      </c>
      <c r="C69" s="196" t="e">
        <f>VLOOKUP(A69,WIs!A:D,4,0)</f>
        <v>#N/A</v>
      </c>
      <c r="AG69" s="244"/>
      <c r="AH69" s="203"/>
      <c r="AI69" s="203"/>
      <c r="AJ69" s="203"/>
    </row>
    <row r="70" spans="1:38" hidden="1">
      <c r="B70" s="196" t="e">
        <f>VLOOKUP(A70,WIs!A:D,2,0)</f>
        <v>#N/A</v>
      </c>
      <c r="C70" s="196" t="e">
        <f>VLOOKUP(A70,WIs!A:D,4,0)</f>
        <v>#N/A</v>
      </c>
      <c r="AG70" s="244"/>
      <c r="AH70" s="203"/>
      <c r="AI70" s="203"/>
      <c r="AJ70" s="203"/>
    </row>
    <row r="71" spans="1:38" hidden="1">
      <c r="B71" s="196" t="e">
        <f>VLOOKUP(A71,WIs!A:D,2,0)</f>
        <v>#N/A</v>
      </c>
      <c r="C71" s="196" t="e">
        <f>VLOOKUP(A71,WIs!A:D,4,0)</f>
        <v>#N/A</v>
      </c>
      <c r="AG71" s="244"/>
      <c r="AH71" s="203"/>
      <c r="AI71" s="203"/>
      <c r="AJ71" s="203"/>
    </row>
    <row r="72" spans="1:38" hidden="1">
      <c r="B72" s="196" t="e">
        <f>VLOOKUP(A72,WIs!A:D,2,0)</f>
        <v>#N/A</v>
      </c>
      <c r="C72" s="196" t="e">
        <f>VLOOKUP(A72,WIs!A:D,4,0)</f>
        <v>#N/A</v>
      </c>
      <c r="AG72" s="244"/>
      <c r="AH72" s="203"/>
      <c r="AI72" s="203"/>
      <c r="AJ72" s="203"/>
    </row>
    <row r="73" spans="1:38" hidden="1">
      <c r="B73" s="196" t="e">
        <f>VLOOKUP(A73,WIs!A:D,2,0)</f>
        <v>#N/A</v>
      </c>
      <c r="C73" s="196" t="e">
        <f>VLOOKUP(A73,WIs!A:D,4,0)</f>
        <v>#N/A</v>
      </c>
      <c r="AG73" s="244"/>
      <c r="AH73" s="203"/>
      <c r="AI73" s="203"/>
      <c r="AJ73" s="203"/>
    </row>
    <row r="74" spans="1:38" hidden="1">
      <c r="B74" s="196" t="e">
        <f>VLOOKUP(A74,WIs!A:D,2,0)</f>
        <v>#N/A</v>
      </c>
      <c r="C74" s="196" t="e">
        <f>VLOOKUP(A74,WIs!A:D,4,0)</f>
        <v>#N/A</v>
      </c>
      <c r="AG74" s="244"/>
      <c r="AH74" s="203"/>
      <c r="AI74" s="203"/>
      <c r="AJ74" s="203"/>
    </row>
    <row r="75" spans="1:38" hidden="1">
      <c r="B75" s="196" t="e">
        <f>VLOOKUP(A75,WIs!A:D,2,0)</f>
        <v>#N/A</v>
      </c>
      <c r="C75" s="196" t="e">
        <f>VLOOKUP(A75,WIs!A:D,4,0)</f>
        <v>#N/A</v>
      </c>
      <c r="AG75" s="244"/>
      <c r="AH75" s="203"/>
      <c r="AI75" s="203"/>
      <c r="AJ75" s="203"/>
    </row>
  </sheetData>
  <phoneticPr fontId="72" type="noConversion"/>
  <conditionalFormatting sqref="A2:AF2 A59 AG59:AJ59 D59:E59 A3:AJ58">
    <cfRule type="expression" dxfId="16" priority="10" stopIfTrue="1">
      <formula>INDIRECT(ADDRESS(ROW(),3))="Closed"</formula>
    </cfRule>
  </conditionalFormatting>
  <conditionalFormatting sqref="J2:AF2 AG59:AJ59 J3:AJ58">
    <cfRule type="dataBar" priority="13">
      <dataBar>
        <cfvo type="min"/>
        <cfvo type="max"/>
        <color rgb="FF638EC6"/>
      </dataBar>
      <extLst>
        <ext xmlns:x14="http://schemas.microsoft.com/office/spreadsheetml/2009/9/main" uri="{B025F937-C7B1-47D3-B67F-A62EFF666E3E}">
          <x14:id>{B67B89E8-B3DC-4796-B2B5-11BA14E58A8A}</x14:id>
        </ext>
      </extLst>
    </cfRule>
  </conditionalFormatting>
  <conditionalFormatting sqref="AK2:AL60">
    <cfRule type="cellIs" dxfId="15" priority="11" operator="equal">
      <formula>TRUE</formula>
    </cfRule>
  </conditionalFormatting>
  <conditionalFormatting sqref="D2:D75">
    <cfRule type="cellIs" dxfId="14" priority="12" operator="equal">
      <formula>"Y"</formula>
    </cfRule>
  </conditionalFormatting>
  <conditionalFormatting sqref="AG2:AJ2">
    <cfRule type="expression" dxfId="13" priority="8" stopIfTrue="1">
      <formula>INDIRECT(ADDRESS(ROW(),3))="Closed"</formula>
    </cfRule>
  </conditionalFormatting>
  <conditionalFormatting sqref="AG2:AJ2">
    <cfRule type="dataBar" priority="9">
      <dataBar>
        <cfvo type="min"/>
        <cfvo type="max"/>
        <color rgb="FF638EC6"/>
      </dataBar>
      <extLst>
        <ext xmlns:x14="http://schemas.microsoft.com/office/spreadsheetml/2009/9/main" uri="{B025F937-C7B1-47D3-B67F-A62EFF666E3E}">
          <x14:id>{6F9BB09D-75FE-4559-ABE6-BA5037694F08}</x14:id>
        </ext>
      </extLst>
    </cfRule>
  </conditionalFormatting>
  <conditionalFormatting sqref="AG61:AJ61">
    <cfRule type="expression" dxfId="12" priority="6" stopIfTrue="1">
      <formula>INDIRECT(ADDRESS(ROW(),3))="Closed"</formula>
    </cfRule>
  </conditionalFormatting>
  <conditionalFormatting sqref="AG61:AJ61">
    <cfRule type="dataBar" priority="7">
      <dataBar>
        <cfvo type="min"/>
        <cfvo type="max"/>
        <color rgb="FF638EC6"/>
      </dataBar>
      <extLst>
        <ext xmlns:x14="http://schemas.microsoft.com/office/spreadsheetml/2009/9/main" uri="{B025F937-C7B1-47D3-B67F-A62EFF666E3E}">
          <x14:id>{93E168A1-A554-4388-BC5F-2D580C24CE27}</x14:id>
        </ext>
      </extLst>
    </cfRule>
  </conditionalFormatting>
  <conditionalFormatting sqref="AH60:AJ60">
    <cfRule type="expression" dxfId="11" priority="4" stopIfTrue="1">
      <formula>INDIRECT(ADDRESS(ROW(),3))="Closed"</formula>
    </cfRule>
  </conditionalFormatting>
  <conditionalFormatting sqref="AH60:AJ60">
    <cfRule type="dataBar" priority="5">
      <dataBar>
        <cfvo type="min"/>
        <cfvo type="max"/>
        <color rgb="FF638EC6"/>
      </dataBar>
      <extLst>
        <ext xmlns:x14="http://schemas.microsoft.com/office/spreadsheetml/2009/9/main" uri="{B025F937-C7B1-47D3-B67F-A62EFF666E3E}">
          <x14:id>{FD984D46-09DD-47A4-88D0-27FB31584CE8}</x14:id>
        </ext>
      </extLst>
    </cfRule>
  </conditionalFormatting>
  <conditionalFormatting sqref="AK61:AL61">
    <cfRule type="cellIs" dxfId="10" priority="3" operator="equal">
      <formula>TRUE</formula>
    </cfRule>
  </conditionalFormatting>
  <conditionalFormatting sqref="AK62:AL62">
    <cfRule type="cellIs" dxfId="9" priority="2" operator="equal">
      <formula>TRUE</formula>
    </cfRule>
  </conditionalFormatting>
  <conditionalFormatting sqref="AK63:AL65">
    <cfRule type="cellIs" dxfId="8" priority="1" operator="equal">
      <formula>TRUE</formula>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67B89E8-B3DC-4796-B2B5-11BA14E58A8A}">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J3:AJ58</xm:sqref>
        </x14:conditionalFormatting>
        <x14:conditionalFormatting xmlns:xm="http://schemas.microsoft.com/office/excel/2006/main">
          <x14:cfRule type="dataBar" id="{6F9BB09D-75FE-4559-ABE6-BA5037694F08}">
            <x14:dataBar minLength="0" maxLength="100" border="1" negativeBarBorderColorSameAsPositive="0">
              <x14:cfvo type="autoMin"/>
              <x14:cfvo type="autoMax"/>
              <x14:borderColor rgb="FF638EC6"/>
              <x14:negativeFillColor rgb="FFFF0000"/>
              <x14:negativeBorderColor rgb="FFFF0000"/>
              <x14:axisColor rgb="FF000000"/>
            </x14:dataBar>
          </x14:cfRule>
          <xm:sqref>AG2:AJ2</xm:sqref>
        </x14:conditionalFormatting>
        <x14:conditionalFormatting xmlns:xm="http://schemas.microsoft.com/office/excel/2006/main">
          <x14:cfRule type="dataBar" id="{93E168A1-A554-4388-BC5F-2D580C24CE27}">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FD984D46-09DD-47A4-88D0-27FB31584CE8}">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expression" priority="14" stopIfTrue="1" id="{E683F766-76C1-4E47-A754-BDA59499CAED}">
            <xm:f>INDIRECT(ADDRESS(1,COLUMN()))=VLOOKUP(INDIRECT(ADDRESS(ROW(),1)),WIs!$A:$J,9,0)</xm:f>
            <x14:dxf>
              <fill>
                <patternFill patternType="solid">
                  <fgColor indexed="64"/>
                  <bgColor theme="9"/>
                </patternFill>
              </fill>
            </x14:dxf>
          </x14:cfRule>
          <x14:cfRule type="expression" priority="15" stopIfTrue="1" id="{10C510BC-77F6-44B3-BBC8-3E15CF3422AA}">
            <xm:f>INDIRECT(ADDRESS(1,COLUMN()))=VLOOKUP(INDIRECT(ADDRESS(ROW(),1)),WIs!$A:$J,10,0)</xm:f>
            <x14:dxf>
              <fill>
                <patternFill>
                  <bgColor rgb="FFFF0000"/>
                </patternFill>
              </fill>
            </x14:dxf>
          </x14:cfRule>
          <xm:sqref>AG59:AJ59 AG61:AJ61 G2:AJ58 AH60:AJ60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0"/>
  <sheetViews>
    <sheetView tabSelected="1" zoomScale="115" zoomScaleNormal="115" workbookViewId="0">
      <pane xSplit="2" ySplit="2" topLeftCell="C246" activePane="bottomRight" state="frozen"/>
      <selection pane="topRight" activeCell="C1" sqref="C1"/>
      <selection pane="bottomLeft" activeCell="A3" sqref="A3"/>
      <selection pane="bottomRight" activeCell="E306" sqref="A306:XFD306"/>
    </sheetView>
  </sheetViews>
  <sheetFormatPr defaultColWidth="11.4140625" defaultRowHeight="17"/>
  <cols>
    <col min="1" max="1" width="10.5" customWidth="1"/>
    <col min="2" max="2" width="35" style="67" customWidth="1"/>
    <col min="3" max="3" width="6.4140625" customWidth="1"/>
    <col min="4" max="4" width="10.83203125" customWidth="1"/>
    <col min="5" max="5" width="17" customWidth="1"/>
    <col min="6" max="6" width="31" style="263" customWidth="1"/>
    <col min="7" max="7" width="9.5" customWidth="1"/>
    <col min="8" max="8" width="9.75" customWidth="1"/>
    <col min="9" max="9" width="10" customWidth="1"/>
    <col min="10" max="10" width="10.4140625" customWidth="1"/>
    <col min="12" max="12" width="35.5" customWidth="1"/>
    <col min="13" max="13" width="30" style="67" customWidth="1"/>
  </cols>
  <sheetData>
    <row r="1" spans="1:13">
      <c r="B1" s="339" t="s">
        <v>1967</v>
      </c>
      <c r="C1" s="339"/>
      <c r="D1" s="339"/>
      <c r="E1" s="339"/>
      <c r="F1" s="339"/>
      <c r="G1" s="339"/>
      <c r="H1" s="339"/>
      <c r="I1" s="339"/>
      <c r="J1" s="339"/>
      <c r="K1" s="339"/>
      <c r="L1" s="339"/>
      <c r="M1" s="339"/>
    </row>
    <row r="2" spans="1:13" ht="48.5">
      <c r="A2" s="3" t="s">
        <v>162</v>
      </c>
      <c r="B2" s="266" t="s">
        <v>169</v>
      </c>
      <c r="C2" s="3" t="s">
        <v>163</v>
      </c>
      <c r="D2" s="3" t="s">
        <v>164</v>
      </c>
      <c r="E2" s="3" t="s">
        <v>191</v>
      </c>
      <c r="F2" s="5" t="s">
        <v>169</v>
      </c>
      <c r="G2" s="3" t="s">
        <v>192</v>
      </c>
      <c r="H2" s="5" t="s">
        <v>193</v>
      </c>
      <c r="I2" s="5" t="s">
        <v>174</v>
      </c>
      <c r="J2" s="5" t="s">
        <v>175</v>
      </c>
      <c r="K2" s="5" t="s">
        <v>1837</v>
      </c>
      <c r="L2" s="6" t="s">
        <v>165</v>
      </c>
      <c r="M2" s="267" t="s">
        <v>440</v>
      </c>
    </row>
    <row r="3" spans="1:13" ht="22.5">
      <c r="A3" s="291" t="s">
        <v>91</v>
      </c>
      <c r="B3" s="294" t="s">
        <v>39</v>
      </c>
      <c r="C3" s="291" t="s">
        <v>58</v>
      </c>
      <c r="D3" s="322" t="s">
        <v>1708</v>
      </c>
      <c r="E3" s="9" t="s">
        <v>356</v>
      </c>
      <c r="F3" s="250" t="s">
        <v>39</v>
      </c>
      <c r="G3" s="39"/>
      <c r="H3" s="48"/>
      <c r="I3" s="48"/>
      <c r="J3" s="40"/>
      <c r="K3" s="35" t="s">
        <v>183</v>
      </c>
      <c r="L3" s="12" t="s">
        <v>544</v>
      </c>
      <c r="M3" s="268"/>
    </row>
    <row r="4" spans="1:13">
      <c r="A4" s="293"/>
      <c r="B4" s="296"/>
      <c r="C4" s="293"/>
      <c r="D4" s="323"/>
      <c r="E4" s="9" t="s">
        <v>148</v>
      </c>
      <c r="F4" s="250" t="s">
        <v>32</v>
      </c>
      <c r="G4" s="39"/>
      <c r="H4" s="48"/>
      <c r="I4" s="48"/>
      <c r="J4" s="40"/>
      <c r="K4" s="35" t="s">
        <v>183</v>
      </c>
      <c r="L4" s="12" t="s">
        <v>364</v>
      </c>
      <c r="M4" s="268"/>
    </row>
    <row r="5" spans="1:13" ht="22.5">
      <c r="A5" s="291" t="s">
        <v>92</v>
      </c>
      <c r="B5" s="294" t="s">
        <v>71</v>
      </c>
      <c r="C5" s="291" t="s">
        <v>58</v>
      </c>
      <c r="D5" s="322" t="s">
        <v>1708</v>
      </c>
      <c r="E5" s="9" t="s">
        <v>129</v>
      </c>
      <c r="F5" s="250" t="s">
        <v>41</v>
      </c>
      <c r="G5" s="39"/>
      <c r="H5" s="48"/>
      <c r="I5" s="48"/>
      <c r="J5" s="40"/>
      <c r="K5" s="35" t="s">
        <v>185</v>
      </c>
      <c r="L5" s="12" t="s">
        <v>405</v>
      </c>
      <c r="M5" s="268"/>
    </row>
    <row r="6" spans="1:13">
      <c r="A6" s="292"/>
      <c r="B6" s="295"/>
      <c r="C6" s="292"/>
      <c r="D6" s="323"/>
      <c r="E6" s="9" t="s">
        <v>216</v>
      </c>
      <c r="F6" s="250" t="s">
        <v>86</v>
      </c>
      <c r="G6" s="39"/>
      <c r="H6" s="48"/>
      <c r="I6" s="48"/>
      <c r="J6" s="40"/>
      <c r="K6" s="35" t="s">
        <v>185</v>
      </c>
      <c r="L6" s="12" t="s">
        <v>352</v>
      </c>
      <c r="M6" s="268"/>
    </row>
    <row r="7" spans="1:13">
      <c r="A7" s="293"/>
      <c r="B7" s="296"/>
      <c r="C7" s="293"/>
      <c r="D7" s="324"/>
      <c r="E7" s="9" t="s">
        <v>215</v>
      </c>
      <c r="F7" s="250" t="s">
        <v>309</v>
      </c>
      <c r="G7" s="39"/>
      <c r="H7" s="48"/>
      <c r="I7" s="48"/>
      <c r="J7" s="40"/>
      <c r="K7" s="35" t="s">
        <v>185</v>
      </c>
      <c r="L7" s="12" t="s">
        <v>353</v>
      </c>
      <c r="M7" s="268"/>
    </row>
    <row r="8" spans="1:13">
      <c r="A8" s="291" t="s">
        <v>93</v>
      </c>
      <c r="B8" s="294" t="s">
        <v>64</v>
      </c>
      <c r="C8" s="291" t="s">
        <v>58</v>
      </c>
      <c r="D8" s="322" t="s">
        <v>1708</v>
      </c>
      <c r="E8" s="9" t="s">
        <v>355</v>
      </c>
      <c r="F8" s="250" t="s">
        <v>0</v>
      </c>
      <c r="G8" s="35" t="s">
        <v>310</v>
      </c>
      <c r="H8" s="35" t="s">
        <v>307</v>
      </c>
      <c r="I8" s="35" t="s">
        <v>200</v>
      </c>
      <c r="J8" s="35" t="s">
        <v>201</v>
      </c>
      <c r="K8" s="35" t="s">
        <v>183</v>
      </c>
      <c r="L8" s="12" t="s">
        <v>354</v>
      </c>
      <c r="M8" s="347" t="s">
        <v>496</v>
      </c>
    </row>
    <row r="9" spans="1:13" ht="22.5">
      <c r="A9" s="293"/>
      <c r="B9" s="296"/>
      <c r="C9" s="293"/>
      <c r="D9" s="324"/>
      <c r="E9" s="9" t="s">
        <v>149</v>
      </c>
      <c r="F9" s="250" t="s">
        <v>76</v>
      </c>
      <c r="G9" s="35" t="s">
        <v>310</v>
      </c>
      <c r="H9" s="35" t="s">
        <v>307</v>
      </c>
      <c r="I9" s="35" t="s">
        <v>200</v>
      </c>
      <c r="J9" s="35" t="s">
        <v>201</v>
      </c>
      <c r="K9" s="35" t="s">
        <v>183</v>
      </c>
      <c r="L9" s="12" t="s">
        <v>691</v>
      </c>
      <c r="M9" s="347"/>
    </row>
    <row r="10" spans="1:13" ht="34">
      <c r="A10" s="48" t="s">
        <v>195</v>
      </c>
      <c r="B10" s="248" t="s">
        <v>87</v>
      </c>
      <c r="C10" s="48" t="s">
        <v>13</v>
      </c>
      <c r="D10" s="80" t="s">
        <v>1708</v>
      </c>
      <c r="E10" s="9" t="s">
        <v>357</v>
      </c>
      <c r="F10" s="250" t="s">
        <v>306</v>
      </c>
      <c r="G10" s="35" t="s">
        <v>307</v>
      </c>
      <c r="H10" s="35" t="s">
        <v>308</v>
      </c>
      <c r="I10" s="35" t="s">
        <v>308</v>
      </c>
      <c r="J10" s="35" t="s">
        <v>199</v>
      </c>
      <c r="K10" s="35" t="s">
        <v>180</v>
      </c>
      <c r="L10" s="12" t="s">
        <v>692</v>
      </c>
      <c r="M10" s="338" t="s">
        <v>495</v>
      </c>
    </row>
    <row r="11" spans="1:13" ht="21" customHeight="1">
      <c r="A11" s="291" t="s">
        <v>94</v>
      </c>
      <c r="B11" s="294" t="s">
        <v>8</v>
      </c>
      <c r="C11" s="291" t="s">
        <v>10</v>
      </c>
      <c r="D11" s="322" t="s">
        <v>1708</v>
      </c>
      <c r="E11" s="10" t="s">
        <v>150</v>
      </c>
      <c r="F11" s="251" t="s">
        <v>176</v>
      </c>
      <c r="G11" s="35" t="s">
        <v>177</v>
      </c>
      <c r="H11" s="35" t="s">
        <v>173</v>
      </c>
      <c r="I11" s="35" t="s">
        <v>178</v>
      </c>
      <c r="J11" s="35" t="s">
        <v>179</v>
      </c>
      <c r="K11" s="35" t="s">
        <v>180</v>
      </c>
      <c r="L11" s="12" t="s">
        <v>693</v>
      </c>
      <c r="M11" s="338"/>
    </row>
    <row r="12" spans="1:13" ht="21" customHeight="1">
      <c r="A12" s="292"/>
      <c r="B12" s="295"/>
      <c r="C12" s="292"/>
      <c r="D12" s="323"/>
      <c r="E12" s="10" t="s">
        <v>140</v>
      </c>
      <c r="F12" s="251" t="s">
        <v>47</v>
      </c>
      <c r="G12" s="35" t="s">
        <v>177</v>
      </c>
      <c r="H12" s="35" t="s">
        <v>181</v>
      </c>
      <c r="I12" s="35" t="s">
        <v>178</v>
      </c>
      <c r="J12" s="35" t="s">
        <v>179</v>
      </c>
      <c r="K12" s="35" t="s">
        <v>180</v>
      </c>
      <c r="L12" s="12" t="s">
        <v>182</v>
      </c>
      <c r="M12" s="338"/>
    </row>
    <row r="13" spans="1:13" ht="14.5" customHeight="1">
      <c r="A13" s="292"/>
      <c r="B13" s="295"/>
      <c r="C13" s="292"/>
      <c r="D13" s="323"/>
      <c r="E13" s="10" t="s">
        <v>130</v>
      </c>
      <c r="F13" s="251" t="s">
        <v>39</v>
      </c>
      <c r="G13" s="35" t="s">
        <v>177</v>
      </c>
      <c r="H13" s="35" t="s">
        <v>173</v>
      </c>
      <c r="I13" s="35" t="s">
        <v>181</v>
      </c>
      <c r="J13" s="35" t="s">
        <v>178</v>
      </c>
      <c r="K13" s="35" t="s">
        <v>183</v>
      </c>
      <c r="L13" s="12" t="s">
        <v>359</v>
      </c>
      <c r="M13" s="338"/>
    </row>
    <row r="14" spans="1:13" ht="14.5" customHeight="1">
      <c r="A14" s="292"/>
      <c r="B14" s="295"/>
      <c r="C14" s="292"/>
      <c r="D14" s="323"/>
      <c r="E14" s="10" t="s">
        <v>129</v>
      </c>
      <c r="F14" s="251" t="s">
        <v>41</v>
      </c>
      <c r="G14" s="35" t="s">
        <v>181</v>
      </c>
      <c r="H14" s="35" t="s">
        <v>173</v>
      </c>
      <c r="I14" s="35" t="s">
        <v>179</v>
      </c>
      <c r="J14" s="35" t="s">
        <v>184</v>
      </c>
      <c r="K14" s="35" t="s">
        <v>185</v>
      </c>
      <c r="L14" s="12"/>
      <c r="M14" s="338"/>
    </row>
    <row r="15" spans="1:13" ht="14.5" customHeight="1">
      <c r="A15" s="292"/>
      <c r="B15" s="295"/>
      <c r="C15" s="292"/>
      <c r="D15" s="323"/>
      <c r="E15" s="10" t="s">
        <v>131</v>
      </c>
      <c r="F15" s="251" t="s">
        <v>186</v>
      </c>
      <c r="G15" s="35" t="s">
        <v>181</v>
      </c>
      <c r="H15" s="35" t="s">
        <v>173</v>
      </c>
      <c r="I15" s="35" t="s">
        <v>179</v>
      </c>
      <c r="J15" s="35" t="s">
        <v>184</v>
      </c>
      <c r="K15" s="35" t="s">
        <v>187</v>
      </c>
      <c r="L15" s="12"/>
      <c r="M15" s="338"/>
    </row>
    <row r="16" spans="1:13" ht="15" customHeight="1">
      <c r="A16" s="293"/>
      <c r="B16" s="296"/>
      <c r="C16" s="293"/>
      <c r="D16" s="324"/>
      <c r="E16" s="10" t="s">
        <v>218</v>
      </c>
      <c r="F16" s="251" t="s">
        <v>29</v>
      </c>
      <c r="G16" s="35" t="s">
        <v>179</v>
      </c>
      <c r="H16" s="35" t="s">
        <v>173</v>
      </c>
      <c r="I16" s="35" t="s">
        <v>188</v>
      </c>
      <c r="J16" s="35" t="s">
        <v>189</v>
      </c>
      <c r="K16" s="35" t="s">
        <v>190</v>
      </c>
      <c r="L16" s="12" t="s">
        <v>217</v>
      </c>
      <c r="M16" s="338"/>
    </row>
    <row r="17" spans="1:13" ht="15" customHeight="1">
      <c r="A17" s="48" t="s">
        <v>196</v>
      </c>
      <c r="B17" s="248" t="s">
        <v>82</v>
      </c>
      <c r="C17" s="48" t="s">
        <v>10</v>
      </c>
      <c r="D17" s="80" t="s">
        <v>1708</v>
      </c>
      <c r="E17" s="9" t="s">
        <v>166</v>
      </c>
      <c r="F17" s="251"/>
      <c r="G17" s="35"/>
      <c r="H17" s="35"/>
      <c r="I17" s="35"/>
      <c r="J17" s="35"/>
      <c r="K17" s="35"/>
      <c r="L17" s="12" t="s">
        <v>358</v>
      </c>
      <c r="M17" s="268"/>
    </row>
    <row r="18" spans="1:13">
      <c r="A18" s="291" t="s">
        <v>95</v>
      </c>
      <c r="B18" s="294" t="s">
        <v>70</v>
      </c>
      <c r="C18" s="291" t="s">
        <v>58</v>
      </c>
      <c r="D18" s="322" t="s">
        <v>1708</v>
      </c>
      <c r="E18" s="10" t="s">
        <v>151</v>
      </c>
      <c r="F18" s="251" t="s">
        <v>299</v>
      </c>
      <c r="G18" s="35" t="s">
        <v>220</v>
      </c>
      <c r="H18" s="35" t="s">
        <v>300</v>
      </c>
      <c r="I18" s="35" t="s">
        <v>300</v>
      </c>
      <c r="J18" s="35" t="s">
        <v>301</v>
      </c>
      <c r="K18" s="35" t="s">
        <v>303</v>
      </c>
      <c r="L18" s="12" t="s">
        <v>302</v>
      </c>
      <c r="M18" s="268"/>
    </row>
    <row r="19" spans="1:13">
      <c r="A19" s="293"/>
      <c r="B19" s="296"/>
      <c r="C19" s="293"/>
      <c r="D19" s="324"/>
      <c r="E19" s="14" t="s">
        <v>131</v>
      </c>
      <c r="F19" s="251" t="s">
        <v>28</v>
      </c>
      <c r="G19" s="35" t="s">
        <v>304</v>
      </c>
      <c r="H19" s="35" t="s">
        <v>301</v>
      </c>
      <c r="I19" s="35" t="s">
        <v>301</v>
      </c>
      <c r="J19" s="35" t="s">
        <v>200</v>
      </c>
      <c r="K19" s="35" t="s">
        <v>187</v>
      </c>
      <c r="L19" s="12" t="s">
        <v>305</v>
      </c>
      <c r="M19" s="268"/>
    </row>
    <row r="20" spans="1:13">
      <c r="A20" s="48" t="s">
        <v>197</v>
      </c>
      <c r="B20" s="248" t="s">
        <v>83</v>
      </c>
      <c r="C20" s="48" t="s">
        <v>59</v>
      </c>
      <c r="D20" s="80" t="s">
        <v>1708</v>
      </c>
      <c r="E20" s="11" t="s">
        <v>380</v>
      </c>
      <c r="F20" s="251" t="s">
        <v>74</v>
      </c>
      <c r="G20" s="35" t="s">
        <v>220</v>
      </c>
      <c r="H20" s="35" t="s">
        <v>300</v>
      </c>
      <c r="I20" s="35" t="s">
        <v>300</v>
      </c>
      <c r="J20" s="35" t="s">
        <v>301</v>
      </c>
      <c r="K20" s="35" t="s">
        <v>190</v>
      </c>
      <c r="L20" s="12" t="s">
        <v>694</v>
      </c>
      <c r="M20" s="268"/>
    </row>
    <row r="21" spans="1:13">
      <c r="A21" s="48" t="s">
        <v>96</v>
      </c>
      <c r="B21" s="248" t="s">
        <v>62</v>
      </c>
      <c r="C21" s="48" t="s">
        <v>58</v>
      </c>
      <c r="D21" s="80" t="s">
        <v>1708</v>
      </c>
      <c r="E21" s="36" t="s">
        <v>381</v>
      </c>
      <c r="F21" s="252" t="s">
        <v>219</v>
      </c>
      <c r="G21" s="35" t="s">
        <v>220</v>
      </c>
      <c r="H21" s="35" t="s">
        <v>200</v>
      </c>
      <c r="I21" s="35" t="s">
        <v>200</v>
      </c>
      <c r="J21" s="35" t="s">
        <v>201</v>
      </c>
      <c r="K21" s="35" t="s">
        <v>190</v>
      </c>
      <c r="L21" s="12"/>
      <c r="M21" s="268"/>
    </row>
    <row r="22" spans="1:13" ht="42.5">
      <c r="A22" s="291" t="s">
        <v>97</v>
      </c>
      <c r="B22" s="294" t="s">
        <v>69</v>
      </c>
      <c r="C22" s="291" t="s">
        <v>13</v>
      </c>
      <c r="D22" s="322" t="s">
        <v>1708</v>
      </c>
      <c r="E22" s="11" t="s">
        <v>382</v>
      </c>
      <c r="F22" s="253" t="s">
        <v>198</v>
      </c>
      <c r="G22" s="35" t="s">
        <v>199</v>
      </c>
      <c r="H22" s="35" t="s">
        <v>200</v>
      </c>
      <c r="I22" s="35" t="s">
        <v>200</v>
      </c>
      <c r="J22" s="35" t="s">
        <v>201</v>
      </c>
      <c r="K22" s="35" t="s">
        <v>180</v>
      </c>
      <c r="L22" s="12" t="s">
        <v>695</v>
      </c>
      <c r="M22" s="338" t="s">
        <v>493</v>
      </c>
    </row>
    <row r="23" spans="1:13" ht="32.5">
      <c r="A23" s="293"/>
      <c r="B23" s="296"/>
      <c r="C23" s="293"/>
      <c r="D23" s="324"/>
      <c r="E23" s="11" t="s">
        <v>134</v>
      </c>
      <c r="F23" s="253" t="s">
        <v>55</v>
      </c>
      <c r="G23" s="35" t="s">
        <v>199</v>
      </c>
      <c r="H23" s="35" t="s">
        <v>200</v>
      </c>
      <c r="I23" s="35" t="s">
        <v>200</v>
      </c>
      <c r="J23" s="35" t="s">
        <v>201</v>
      </c>
      <c r="K23" s="35" t="s">
        <v>180</v>
      </c>
      <c r="L23" s="12" t="s">
        <v>360</v>
      </c>
      <c r="M23" s="338"/>
    </row>
    <row r="24" spans="1:13" ht="20">
      <c r="A24" s="48" t="s">
        <v>98</v>
      </c>
      <c r="B24" s="248" t="s">
        <v>68</v>
      </c>
      <c r="C24" s="48" t="s">
        <v>17</v>
      </c>
      <c r="D24" s="80" t="s">
        <v>1708</v>
      </c>
      <c r="E24" s="9" t="s">
        <v>383</v>
      </c>
      <c r="F24" s="252" t="s">
        <v>24</v>
      </c>
      <c r="G24" s="35" t="s">
        <v>298</v>
      </c>
      <c r="H24" s="35" t="s">
        <v>282</v>
      </c>
      <c r="I24" s="35" t="s">
        <v>282</v>
      </c>
      <c r="J24" s="35" t="s">
        <v>250</v>
      </c>
      <c r="K24" s="35" t="s">
        <v>185</v>
      </c>
      <c r="L24" s="12" t="s">
        <v>696</v>
      </c>
      <c r="M24" s="247" t="s">
        <v>494</v>
      </c>
    </row>
    <row r="25" spans="1:13" ht="15.75" customHeight="1">
      <c r="A25" s="48" t="s">
        <v>99</v>
      </c>
      <c r="B25" s="248" t="s">
        <v>67</v>
      </c>
      <c r="C25" s="48" t="s">
        <v>13</v>
      </c>
      <c r="D25" s="80" t="s">
        <v>1708</v>
      </c>
      <c r="E25" s="9" t="s">
        <v>384</v>
      </c>
      <c r="F25" s="252" t="s">
        <v>53</v>
      </c>
      <c r="G25" s="35" t="s">
        <v>300</v>
      </c>
      <c r="H25" s="35" t="s">
        <v>200</v>
      </c>
      <c r="I25" s="35" t="s">
        <v>200</v>
      </c>
      <c r="J25" s="35" t="s">
        <v>201</v>
      </c>
      <c r="K25" s="35" t="s">
        <v>190</v>
      </c>
      <c r="L25" s="12" t="s">
        <v>361</v>
      </c>
      <c r="M25" s="268"/>
    </row>
    <row r="26" spans="1:13">
      <c r="A26" s="48" t="s">
        <v>100</v>
      </c>
      <c r="B26" s="248" t="s">
        <v>66</v>
      </c>
      <c r="C26" s="48" t="s">
        <v>13</v>
      </c>
      <c r="D26" s="80" t="s">
        <v>1708</v>
      </c>
      <c r="E26" s="9" t="s">
        <v>385</v>
      </c>
      <c r="F26" s="252" t="s">
        <v>25</v>
      </c>
      <c r="G26" s="35" t="s">
        <v>300</v>
      </c>
      <c r="H26" s="35" t="s">
        <v>200</v>
      </c>
      <c r="I26" s="35" t="s">
        <v>200</v>
      </c>
      <c r="J26" s="35" t="s">
        <v>201</v>
      </c>
      <c r="K26" s="35" t="s">
        <v>190</v>
      </c>
      <c r="L26" s="12" t="s">
        <v>362</v>
      </c>
      <c r="M26" s="268"/>
    </row>
    <row r="27" spans="1:13" ht="45.75" customHeight="1">
      <c r="A27" s="291" t="s">
        <v>101</v>
      </c>
      <c r="B27" s="294" t="s">
        <v>65</v>
      </c>
      <c r="C27" s="291" t="s">
        <v>13</v>
      </c>
      <c r="D27" s="322" t="s">
        <v>1708</v>
      </c>
      <c r="E27" s="9" t="s">
        <v>386</v>
      </c>
      <c r="F27" s="252" t="s">
        <v>33</v>
      </c>
      <c r="G27" s="35" t="s">
        <v>300</v>
      </c>
      <c r="H27" s="35" t="s">
        <v>200</v>
      </c>
      <c r="I27" s="35" t="s">
        <v>200</v>
      </c>
      <c r="J27" s="35" t="s">
        <v>201</v>
      </c>
      <c r="K27" s="35" t="s">
        <v>190</v>
      </c>
      <c r="L27" s="12" t="s">
        <v>363</v>
      </c>
      <c r="M27" s="316" t="s">
        <v>492</v>
      </c>
    </row>
    <row r="28" spans="1:13">
      <c r="A28" s="293"/>
      <c r="B28" s="296"/>
      <c r="C28" s="293"/>
      <c r="D28" s="324"/>
      <c r="E28" s="9" t="s">
        <v>153</v>
      </c>
      <c r="F28" s="252" t="s">
        <v>72</v>
      </c>
      <c r="G28" s="35" t="s">
        <v>300</v>
      </c>
      <c r="H28" s="35" t="s">
        <v>200</v>
      </c>
      <c r="I28" s="35" t="s">
        <v>200</v>
      </c>
      <c r="J28" s="35" t="s">
        <v>201</v>
      </c>
      <c r="K28" s="35" t="s">
        <v>185</v>
      </c>
      <c r="L28" s="12" t="s">
        <v>363</v>
      </c>
      <c r="M28" s="318"/>
    </row>
    <row r="29" spans="1:13" ht="42.5">
      <c r="A29" s="8" t="s">
        <v>102</v>
      </c>
      <c r="B29" s="248" t="s">
        <v>32</v>
      </c>
      <c r="C29" s="8" t="s">
        <v>59</v>
      </c>
      <c r="D29" s="8" t="s">
        <v>1709</v>
      </c>
      <c r="E29" s="9" t="s">
        <v>148</v>
      </c>
      <c r="F29" s="253" t="s">
        <v>297</v>
      </c>
      <c r="G29" s="35" t="s">
        <v>199</v>
      </c>
      <c r="H29" s="35" t="s">
        <v>199</v>
      </c>
      <c r="I29" s="35" t="s">
        <v>173</v>
      </c>
      <c r="J29" s="35" t="s">
        <v>173</v>
      </c>
      <c r="K29" s="35" t="s">
        <v>183</v>
      </c>
      <c r="L29" s="12" t="s">
        <v>365</v>
      </c>
      <c r="M29" s="247" t="s">
        <v>491</v>
      </c>
    </row>
    <row r="30" spans="1:13" ht="33.75" customHeight="1">
      <c r="A30" s="291" t="s">
        <v>103</v>
      </c>
      <c r="B30" s="294" t="s">
        <v>16</v>
      </c>
      <c r="C30" s="291" t="s">
        <v>543</v>
      </c>
      <c r="D30" s="322" t="s">
        <v>1708</v>
      </c>
      <c r="E30" s="9" t="s">
        <v>387</v>
      </c>
      <c r="F30" s="252" t="s">
        <v>16</v>
      </c>
      <c r="G30" s="35" t="s">
        <v>201</v>
      </c>
      <c r="H30" s="35" t="s">
        <v>188</v>
      </c>
      <c r="I30" s="35" t="s">
        <v>189</v>
      </c>
      <c r="J30" s="35" t="s">
        <v>1728</v>
      </c>
      <c r="K30" s="35" t="s">
        <v>187</v>
      </c>
      <c r="L30" s="50" t="s">
        <v>697</v>
      </c>
      <c r="M30" s="316" t="s">
        <v>468</v>
      </c>
    </row>
    <row r="31" spans="1:13" ht="21" customHeight="1">
      <c r="A31" s="292"/>
      <c r="B31" s="295"/>
      <c r="C31" s="292"/>
      <c r="D31" s="323"/>
      <c r="E31" s="9" t="s">
        <v>229</v>
      </c>
      <c r="F31" s="252" t="s">
        <v>245</v>
      </c>
      <c r="G31" s="35" t="s">
        <v>173</v>
      </c>
      <c r="H31" s="35" t="s">
        <v>173</v>
      </c>
      <c r="I31" s="35" t="s">
        <v>173</v>
      </c>
      <c r="J31" s="35" t="s">
        <v>181</v>
      </c>
      <c r="K31" s="35" t="s">
        <v>183</v>
      </c>
      <c r="L31" s="12"/>
      <c r="M31" s="317"/>
    </row>
    <row r="32" spans="1:13" ht="31.15" customHeight="1">
      <c r="A32" s="292"/>
      <c r="B32" s="295"/>
      <c r="C32" s="292"/>
      <c r="D32" s="323"/>
      <c r="E32" s="9" t="s">
        <v>230</v>
      </c>
      <c r="F32" s="252" t="s">
        <v>246</v>
      </c>
      <c r="G32" s="35" t="s">
        <v>173</v>
      </c>
      <c r="H32" s="35" t="s">
        <v>173</v>
      </c>
      <c r="I32" s="35" t="s">
        <v>173</v>
      </c>
      <c r="J32" s="35" t="s">
        <v>184</v>
      </c>
      <c r="K32" s="35" t="s">
        <v>185</v>
      </c>
      <c r="L32" s="12"/>
      <c r="M32" s="317"/>
    </row>
    <row r="33" spans="1:13" ht="21" customHeight="1">
      <c r="A33" s="292"/>
      <c r="B33" s="295"/>
      <c r="C33" s="292"/>
      <c r="D33" s="323"/>
      <c r="E33" s="9" t="s">
        <v>203</v>
      </c>
      <c r="F33" s="252" t="s">
        <v>247</v>
      </c>
      <c r="G33" s="35" t="s">
        <v>173</v>
      </c>
      <c r="H33" s="35" t="s">
        <v>173</v>
      </c>
      <c r="I33" s="35" t="s">
        <v>173</v>
      </c>
      <c r="J33" s="35" t="s">
        <v>188</v>
      </c>
      <c r="K33" s="35" t="s">
        <v>187</v>
      </c>
      <c r="L33" s="12"/>
      <c r="M33" s="317"/>
    </row>
    <row r="34" spans="1:13" ht="21" customHeight="1">
      <c r="A34" s="293"/>
      <c r="B34" s="296"/>
      <c r="C34" s="293"/>
      <c r="D34" s="324"/>
      <c r="E34" s="9" t="s">
        <v>204</v>
      </c>
      <c r="F34" s="252" t="s">
        <v>248</v>
      </c>
      <c r="G34" s="35" t="s">
        <v>173</v>
      </c>
      <c r="H34" s="35" t="s">
        <v>173</v>
      </c>
      <c r="I34" s="35" t="s">
        <v>173</v>
      </c>
      <c r="J34" s="35" t="s">
        <v>189</v>
      </c>
      <c r="K34" s="35" t="s">
        <v>190</v>
      </c>
      <c r="L34" s="12"/>
      <c r="M34" s="318"/>
    </row>
    <row r="35" spans="1:13" ht="45" customHeight="1">
      <c r="A35" s="291" t="s">
        <v>104</v>
      </c>
      <c r="B35" s="294" t="s">
        <v>50</v>
      </c>
      <c r="C35" s="291" t="s">
        <v>512</v>
      </c>
      <c r="D35" s="322" t="s">
        <v>1708</v>
      </c>
      <c r="E35" s="9" t="s">
        <v>155</v>
      </c>
      <c r="F35" s="253" t="s">
        <v>50</v>
      </c>
      <c r="G35" s="35" t="s">
        <v>1736</v>
      </c>
      <c r="H35" s="35" t="s">
        <v>296</v>
      </c>
      <c r="I35" s="35" t="s">
        <v>250</v>
      </c>
      <c r="J35" s="35" t="s">
        <v>188</v>
      </c>
      <c r="K35" s="35" t="s">
        <v>183</v>
      </c>
      <c r="L35" s="12" t="s">
        <v>698</v>
      </c>
      <c r="M35" s="338" t="s">
        <v>490</v>
      </c>
    </row>
    <row r="36" spans="1:13" ht="14.5" customHeight="1">
      <c r="A36" s="292"/>
      <c r="B36" s="295"/>
      <c r="C36" s="292"/>
      <c r="D36" s="323"/>
      <c r="E36" s="9" t="s">
        <v>159</v>
      </c>
      <c r="F36" s="252" t="s">
        <v>30</v>
      </c>
      <c r="G36" s="35" t="s">
        <v>177</v>
      </c>
      <c r="H36" s="35" t="s">
        <v>398</v>
      </c>
      <c r="I36" s="35" t="s">
        <v>179</v>
      </c>
      <c r="J36" s="35" t="s">
        <v>184</v>
      </c>
      <c r="K36" s="35" t="s">
        <v>180</v>
      </c>
      <c r="L36" s="348"/>
      <c r="M36" s="338"/>
    </row>
    <row r="37" spans="1:13" ht="21" customHeight="1">
      <c r="A37" s="292"/>
      <c r="B37" s="295"/>
      <c r="C37" s="292"/>
      <c r="D37" s="323"/>
      <c r="E37" s="9" t="s">
        <v>436</v>
      </c>
      <c r="F37" s="252" t="s">
        <v>394</v>
      </c>
      <c r="G37" s="35" t="s">
        <v>178</v>
      </c>
      <c r="H37" s="35" t="s">
        <v>296</v>
      </c>
      <c r="I37" s="35" t="s">
        <v>188</v>
      </c>
      <c r="J37" s="35" t="s">
        <v>189</v>
      </c>
      <c r="K37" s="35" t="s">
        <v>532</v>
      </c>
      <c r="L37" s="349"/>
      <c r="M37" s="338"/>
    </row>
    <row r="38" spans="1:13" ht="14.5" customHeight="1">
      <c r="A38" s="292"/>
      <c r="B38" s="295"/>
      <c r="C38" s="292"/>
      <c r="D38" s="323"/>
      <c r="E38" s="9" t="s">
        <v>130</v>
      </c>
      <c r="F38" s="252" t="s">
        <v>395</v>
      </c>
      <c r="G38" s="35" t="s">
        <v>173</v>
      </c>
      <c r="H38" s="35" t="s">
        <v>173</v>
      </c>
      <c r="I38" s="35" t="s">
        <v>173</v>
      </c>
      <c r="J38" s="35" t="s">
        <v>181</v>
      </c>
      <c r="K38" s="35" t="s">
        <v>183</v>
      </c>
      <c r="L38" s="349"/>
      <c r="M38" s="338"/>
    </row>
    <row r="39" spans="1:13" ht="14.5" customHeight="1">
      <c r="A39" s="292"/>
      <c r="B39" s="295"/>
      <c r="C39" s="292"/>
      <c r="D39" s="323"/>
      <c r="E39" s="9" t="s">
        <v>129</v>
      </c>
      <c r="F39" s="252" t="s">
        <v>396</v>
      </c>
      <c r="G39" s="35" t="s">
        <v>173</v>
      </c>
      <c r="H39" s="35" t="s">
        <v>173</v>
      </c>
      <c r="I39" s="35" t="s">
        <v>173</v>
      </c>
      <c r="J39" s="35" t="s">
        <v>184</v>
      </c>
      <c r="K39" s="35" t="s">
        <v>185</v>
      </c>
      <c r="L39" s="349"/>
      <c r="M39" s="338"/>
    </row>
    <row r="40" spans="1:13" ht="14.5" customHeight="1">
      <c r="A40" s="293"/>
      <c r="B40" s="296"/>
      <c r="C40" s="293"/>
      <c r="D40" s="324"/>
      <c r="E40" s="9" t="s">
        <v>132</v>
      </c>
      <c r="F40" s="252" t="s">
        <v>397</v>
      </c>
      <c r="G40" s="35" t="s">
        <v>173</v>
      </c>
      <c r="H40" s="35" t="s">
        <v>173</v>
      </c>
      <c r="I40" s="35" t="s">
        <v>173</v>
      </c>
      <c r="J40" s="35" t="s">
        <v>184</v>
      </c>
      <c r="K40" s="35" t="s">
        <v>190</v>
      </c>
      <c r="L40" s="350"/>
      <c r="M40" s="338"/>
    </row>
    <row r="41" spans="1:13" ht="23.25" customHeight="1">
      <c r="A41" s="291" t="s">
        <v>105</v>
      </c>
      <c r="B41" s="294" t="s">
        <v>12</v>
      </c>
      <c r="C41" s="291" t="s">
        <v>172</v>
      </c>
      <c r="D41" s="322" t="s">
        <v>1708</v>
      </c>
      <c r="E41" s="9" t="s">
        <v>156</v>
      </c>
      <c r="F41" s="252" t="s">
        <v>12</v>
      </c>
      <c r="G41" s="35" t="s">
        <v>1737</v>
      </c>
      <c r="H41" s="35" t="s">
        <v>232</v>
      </c>
      <c r="I41" s="35" t="s">
        <v>181</v>
      </c>
      <c r="J41" s="35" t="s">
        <v>178</v>
      </c>
      <c r="K41" s="35" t="s">
        <v>185</v>
      </c>
      <c r="L41" s="12" t="s">
        <v>400</v>
      </c>
      <c r="M41" s="316" t="s">
        <v>489</v>
      </c>
    </row>
    <row r="42" spans="1:13" ht="14.5" customHeight="1">
      <c r="A42" s="292"/>
      <c r="B42" s="295"/>
      <c r="C42" s="292"/>
      <c r="D42" s="323"/>
      <c r="E42" s="9" t="s">
        <v>511</v>
      </c>
      <c r="F42" s="252" t="s">
        <v>12</v>
      </c>
      <c r="G42" s="35" t="s">
        <v>178</v>
      </c>
      <c r="H42" s="35" t="s">
        <v>398</v>
      </c>
      <c r="I42" s="35" t="s">
        <v>188</v>
      </c>
      <c r="J42" s="35" t="s">
        <v>189</v>
      </c>
      <c r="K42" s="35" t="s">
        <v>185</v>
      </c>
      <c r="L42" s="61" t="s">
        <v>699</v>
      </c>
      <c r="M42" s="317"/>
    </row>
    <row r="43" spans="1:13" ht="21" customHeight="1">
      <c r="A43" s="292"/>
      <c r="B43" s="295"/>
      <c r="C43" s="292"/>
      <c r="D43" s="323"/>
      <c r="E43" s="9" t="s">
        <v>202</v>
      </c>
      <c r="F43" s="252" t="s">
        <v>399</v>
      </c>
      <c r="G43" s="35" t="s">
        <v>173</v>
      </c>
      <c r="H43" s="35" t="s">
        <v>173</v>
      </c>
      <c r="I43" s="35" t="s">
        <v>173</v>
      </c>
      <c r="J43" s="35"/>
      <c r="K43" s="35" t="s">
        <v>185</v>
      </c>
      <c r="L43" s="12"/>
      <c r="M43" s="317"/>
    </row>
    <row r="44" spans="1:13" ht="21" customHeight="1">
      <c r="A44" s="293"/>
      <c r="B44" s="296"/>
      <c r="C44" s="293"/>
      <c r="D44" s="324"/>
      <c r="E44" s="9" t="s">
        <v>204</v>
      </c>
      <c r="F44" s="252" t="s">
        <v>399</v>
      </c>
      <c r="G44" s="35" t="s">
        <v>173</v>
      </c>
      <c r="H44" s="35" t="s">
        <v>173</v>
      </c>
      <c r="I44" s="35" t="s">
        <v>173</v>
      </c>
      <c r="J44" s="35"/>
      <c r="K44" s="35" t="s">
        <v>190</v>
      </c>
      <c r="L44" s="12"/>
      <c r="M44" s="318"/>
    </row>
    <row r="45" spans="1:13" ht="14.5" customHeight="1">
      <c r="A45" s="291" t="s">
        <v>106</v>
      </c>
      <c r="B45" s="294" t="s">
        <v>15</v>
      </c>
      <c r="C45" s="291" t="s">
        <v>409</v>
      </c>
      <c r="D45" s="322" t="s">
        <v>1708</v>
      </c>
      <c r="E45" s="38" t="s">
        <v>161</v>
      </c>
      <c r="F45" s="254" t="s">
        <v>15</v>
      </c>
      <c r="G45" s="35" t="s">
        <v>201</v>
      </c>
      <c r="H45" s="35" t="s">
        <v>188</v>
      </c>
      <c r="I45" s="35" t="s">
        <v>189</v>
      </c>
      <c r="J45" s="35" t="s">
        <v>1728</v>
      </c>
      <c r="K45" s="35" t="s">
        <v>187</v>
      </c>
      <c r="L45" s="12" t="s">
        <v>370</v>
      </c>
      <c r="M45" s="316" t="s">
        <v>466</v>
      </c>
    </row>
    <row r="46" spans="1:13" ht="15.75" customHeight="1">
      <c r="A46" s="292"/>
      <c r="B46" s="295"/>
      <c r="C46" s="292"/>
      <c r="D46" s="323"/>
      <c r="E46" s="9" t="s">
        <v>229</v>
      </c>
      <c r="F46" s="253" t="s">
        <v>237</v>
      </c>
      <c r="G46" s="35" t="s">
        <v>173</v>
      </c>
      <c r="H46" s="35" t="s">
        <v>173</v>
      </c>
      <c r="I46" s="35" t="s">
        <v>173</v>
      </c>
      <c r="J46" s="35" t="s">
        <v>181</v>
      </c>
      <c r="K46" s="35" t="s">
        <v>183</v>
      </c>
      <c r="L46" s="351" t="s">
        <v>523</v>
      </c>
      <c r="M46" s="317"/>
    </row>
    <row r="47" spans="1:13" ht="21" customHeight="1">
      <c r="A47" s="292"/>
      <c r="B47" s="295"/>
      <c r="C47" s="292"/>
      <c r="D47" s="323"/>
      <c r="E47" s="9" t="s">
        <v>241</v>
      </c>
      <c r="F47" s="252" t="s">
        <v>238</v>
      </c>
      <c r="G47" s="35" t="s">
        <v>173</v>
      </c>
      <c r="H47" s="35" t="s">
        <v>173</v>
      </c>
      <c r="I47" s="35" t="s">
        <v>173</v>
      </c>
      <c r="J47" s="35" t="s">
        <v>184</v>
      </c>
      <c r="K47" s="35" t="s">
        <v>185</v>
      </c>
      <c r="L47" s="352"/>
      <c r="M47" s="317"/>
    </row>
    <row r="48" spans="1:13" ht="14.5" customHeight="1">
      <c r="A48" s="292"/>
      <c r="B48" s="295"/>
      <c r="C48" s="292"/>
      <c r="D48" s="323"/>
      <c r="E48" s="9" t="s">
        <v>242</v>
      </c>
      <c r="F48" s="252" t="s">
        <v>239</v>
      </c>
      <c r="G48" s="35" t="s">
        <v>173</v>
      </c>
      <c r="H48" s="35" t="s">
        <v>173</v>
      </c>
      <c r="I48" s="35" t="s">
        <v>173</v>
      </c>
      <c r="J48" s="35" t="s">
        <v>188</v>
      </c>
      <c r="K48" s="35" t="s">
        <v>187</v>
      </c>
      <c r="L48" s="12" t="s">
        <v>467</v>
      </c>
      <c r="M48" s="317"/>
    </row>
    <row r="49" spans="1:13" ht="21" customHeight="1">
      <c r="A49" s="293"/>
      <c r="B49" s="296"/>
      <c r="C49" s="293"/>
      <c r="D49" s="323"/>
      <c r="E49" s="9" t="s">
        <v>243</v>
      </c>
      <c r="F49" s="252" t="s">
        <v>240</v>
      </c>
      <c r="G49" s="35" t="s">
        <v>173</v>
      </c>
      <c r="H49" s="35" t="s">
        <v>173</v>
      </c>
      <c r="I49" s="35" t="s">
        <v>173</v>
      </c>
      <c r="J49" s="35" t="s">
        <v>189</v>
      </c>
      <c r="K49" s="35" t="s">
        <v>190</v>
      </c>
      <c r="L49" s="61" t="s">
        <v>850</v>
      </c>
      <c r="M49" s="318"/>
    </row>
    <row r="50" spans="1:13" ht="34.5" customHeight="1">
      <c r="A50" s="291" t="s">
        <v>107</v>
      </c>
      <c r="B50" s="294" t="s">
        <v>63</v>
      </c>
      <c r="C50" s="291" t="s">
        <v>44</v>
      </c>
      <c r="D50" s="322" t="s">
        <v>1708</v>
      </c>
      <c r="E50" s="38" t="s">
        <v>157</v>
      </c>
      <c r="F50" s="252" t="s">
        <v>60</v>
      </c>
      <c r="G50" s="35" t="s">
        <v>282</v>
      </c>
      <c r="H50" s="35" t="s">
        <v>232</v>
      </c>
      <c r="I50" s="35" t="s">
        <v>181</v>
      </c>
      <c r="J50" s="35" t="s">
        <v>178</v>
      </c>
      <c r="K50" s="35" t="s">
        <v>190</v>
      </c>
      <c r="L50" s="12" t="s">
        <v>700</v>
      </c>
      <c r="M50" s="316" t="s">
        <v>488</v>
      </c>
    </row>
    <row r="51" spans="1:13" ht="14.5" customHeight="1">
      <c r="A51" s="293"/>
      <c r="B51" s="296"/>
      <c r="C51" s="293"/>
      <c r="D51" s="324"/>
      <c r="E51" s="38" t="s">
        <v>265</v>
      </c>
      <c r="F51" s="252" t="s">
        <v>295</v>
      </c>
      <c r="G51" s="35" t="s">
        <v>282</v>
      </c>
      <c r="H51" s="35" t="s">
        <v>232</v>
      </c>
      <c r="I51" s="35" t="s">
        <v>181</v>
      </c>
      <c r="J51" s="35" t="s">
        <v>178</v>
      </c>
      <c r="K51" s="35" t="s">
        <v>190</v>
      </c>
      <c r="L51" s="12" t="s">
        <v>701</v>
      </c>
      <c r="M51" s="318"/>
    </row>
    <row r="52" spans="1:13" ht="33.75" customHeight="1">
      <c r="A52" s="291" t="s">
        <v>108</v>
      </c>
      <c r="B52" s="294" t="s">
        <v>14</v>
      </c>
      <c r="C52" s="291" t="s">
        <v>542</v>
      </c>
      <c r="D52" s="291" t="s">
        <v>1708</v>
      </c>
      <c r="E52" s="9" t="s">
        <v>144</v>
      </c>
      <c r="F52" s="253" t="s">
        <v>14</v>
      </c>
      <c r="G52" s="35" t="s">
        <v>282</v>
      </c>
      <c r="H52" s="35" t="s">
        <v>561</v>
      </c>
      <c r="I52" s="35" t="s">
        <v>778</v>
      </c>
      <c r="J52" s="35" t="s">
        <v>819</v>
      </c>
      <c r="K52" s="35" t="s">
        <v>185</v>
      </c>
      <c r="L52" s="319" t="s">
        <v>897</v>
      </c>
      <c r="M52" s="316" t="s">
        <v>465</v>
      </c>
    </row>
    <row r="53" spans="1:13" ht="14.5" customHeight="1">
      <c r="A53" s="292"/>
      <c r="B53" s="295"/>
      <c r="C53" s="292"/>
      <c r="D53" s="292"/>
      <c r="E53" s="9" t="s">
        <v>244</v>
      </c>
      <c r="F53" s="252" t="s">
        <v>233</v>
      </c>
      <c r="G53" s="35" t="s">
        <v>173</v>
      </c>
      <c r="H53" s="35" t="s">
        <v>173</v>
      </c>
      <c r="I53" s="35" t="s">
        <v>173</v>
      </c>
      <c r="J53" s="35" t="s">
        <v>1728</v>
      </c>
      <c r="K53" s="35" t="s">
        <v>183</v>
      </c>
      <c r="L53" s="320"/>
      <c r="M53" s="317"/>
    </row>
    <row r="54" spans="1:13" ht="21" customHeight="1">
      <c r="A54" s="292"/>
      <c r="B54" s="295"/>
      <c r="C54" s="292"/>
      <c r="D54" s="292"/>
      <c r="E54" s="9" t="s">
        <v>241</v>
      </c>
      <c r="F54" s="252" t="s">
        <v>234</v>
      </c>
      <c r="G54" s="35" t="s">
        <v>173</v>
      </c>
      <c r="H54" s="35" t="s">
        <v>173</v>
      </c>
      <c r="I54" s="35" t="s">
        <v>173</v>
      </c>
      <c r="J54" s="35" t="s">
        <v>777</v>
      </c>
      <c r="K54" s="35" t="s">
        <v>185</v>
      </c>
      <c r="L54" s="320"/>
      <c r="M54" s="317"/>
    </row>
    <row r="55" spans="1:13" ht="21" customHeight="1">
      <c r="A55" s="292"/>
      <c r="B55" s="295"/>
      <c r="C55" s="292"/>
      <c r="D55" s="292"/>
      <c r="E55" s="9" t="s">
        <v>242</v>
      </c>
      <c r="F55" s="252" t="s">
        <v>235</v>
      </c>
      <c r="G55" s="35" t="s">
        <v>173</v>
      </c>
      <c r="H55" s="35" t="s">
        <v>173</v>
      </c>
      <c r="I55" s="35" t="s">
        <v>173</v>
      </c>
      <c r="J55" s="35" t="s">
        <v>778</v>
      </c>
      <c r="K55" s="35" t="s">
        <v>185</v>
      </c>
      <c r="L55" s="320"/>
      <c r="M55" s="317"/>
    </row>
    <row r="56" spans="1:13" ht="21" customHeight="1">
      <c r="A56" s="293"/>
      <c r="B56" s="296"/>
      <c r="C56" s="293"/>
      <c r="D56" s="293"/>
      <c r="E56" s="9" t="s">
        <v>243</v>
      </c>
      <c r="F56" s="252" t="s">
        <v>236</v>
      </c>
      <c r="G56" s="35" t="s">
        <v>173</v>
      </c>
      <c r="H56" s="35" t="s">
        <v>173</v>
      </c>
      <c r="I56" s="35" t="s">
        <v>173</v>
      </c>
      <c r="J56" s="35" t="s">
        <v>819</v>
      </c>
      <c r="K56" s="35" t="s">
        <v>185</v>
      </c>
      <c r="L56" s="321"/>
      <c r="M56" s="318"/>
    </row>
    <row r="57" spans="1:13">
      <c r="A57" s="48" t="s">
        <v>109</v>
      </c>
      <c r="B57" s="248" t="s">
        <v>6</v>
      </c>
      <c r="C57" s="48" t="s">
        <v>7</v>
      </c>
      <c r="D57" s="80" t="s">
        <v>1708</v>
      </c>
      <c r="E57" s="9" t="s">
        <v>141</v>
      </c>
      <c r="F57" s="252" t="s">
        <v>6</v>
      </c>
      <c r="G57" s="35" t="s">
        <v>173</v>
      </c>
      <c r="H57" s="35" t="s">
        <v>173</v>
      </c>
      <c r="I57" s="35" t="s">
        <v>173</v>
      </c>
      <c r="J57" s="35" t="s">
        <v>1720</v>
      </c>
      <c r="K57" s="35" t="s">
        <v>273</v>
      </c>
      <c r="L57" s="12" t="s">
        <v>702</v>
      </c>
      <c r="M57" s="247" t="s">
        <v>487</v>
      </c>
    </row>
    <row r="58" spans="1:13" ht="23.25" customHeight="1">
      <c r="A58" s="291" t="s">
        <v>110</v>
      </c>
      <c r="B58" s="294" t="s">
        <v>11</v>
      </c>
      <c r="C58" s="291" t="s">
        <v>542</v>
      </c>
      <c r="D58" s="322" t="s">
        <v>1708</v>
      </c>
      <c r="E58" s="11" t="s">
        <v>158</v>
      </c>
      <c r="F58" s="252" t="s">
        <v>224</v>
      </c>
      <c r="G58" s="35" t="s">
        <v>282</v>
      </c>
      <c r="H58" s="35" t="s">
        <v>184</v>
      </c>
      <c r="I58" s="35" t="s">
        <v>188</v>
      </c>
      <c r="J58" s="35" t="s">
        <v>189</v>
      </c>
      <c r="K58" s="35" t="s">
        <v>187</v>
      </c>
      <c r="L58" s="316" t="s">
        <v>703</v>
      </c>
      <c r="M58" s="316" t="s">
        <v>464</v>
      </c>
    </row>
    <row r="59" spans="1:13" ht="21" customHeight="1">
      <c r="A59" s="292"/>
      <c r="B59" s="295"/>
      <c r="C59" s="292"/>
      <c r="D59" s="323"/>
      <c r="E59" s="11" t="s">
        <v>229</v>
      </c>
      <c r="F59" s="252" t="s">
        <v>225</v>
      </c>
      <c r="G59" s="35" t="s">
        <v>173</v>
      </c>
      <c r="H59" s="35" t="s">
        <v>173</v>
      </c>
      <c r="I59" s="35" t="s">
        <v>173</v>
      </c>
      <c r="J59" s="35" t="s">
        <v>181</v>
      </c>
      <c r="K59" s="35" t="s">
        <v>183</v>
      </c>
      <c r="L59" s="317"/>
      <c r="M59" s="317"/>
    </row>
    <row r="60" spans="1:13" ht="31.15" customHeight="1">
      <c r="A60" s="292"/>
      <c r="B60" s="295"/>
      <c r="C60" s="292"/>
      <c r="D60" s="323"/>
      <c r="E60" s="11" t="s">
        <v>230</v>
      </c>
      <c r="F60" s="252" t="s">
        <v>226</v>
      </c>
      <c r="G60" s="35" t="s">
        <v>173</v>
      </c>
      <c r="H60" s="35" t="s">
        <v>173</v>
      </c>
      <c r="I60" s="35" t="s">
        <v>173</v>
      </c>
      <c r="J60" s="35" t="s">
        <v>184</v>
      </c>
      <c r="K60" s="35" t="s">
        <v>185</v>
      </c>
      <c r="L60" s="317"/>
      <c r="M60" s="317"/>
    </row>
    <row r="61" spans="1:13" ht="21" customHeight="1">
      <c r="A61" s="292"/>
      <c r="B61" s="295"/>
      <c r="C61" s="292"/>
      <c r="D61" s="323"/>
      <c r="E61" s="11" t="s">
        <v>203</v>
      </c>
      <c r="F61" s="252" t="s">
        <v>227</v>
      </c>
      <c r="G61" s="35" t="s">
        <v>173</v>
      </c>
      <c r="H61" s="35" t="s">
        <v>173</v>
      </c>
      <c r="I61" s="35" t="s">
        <v>173</v>
      </c>
      <c r="J61" s="35" t="s">
        <v>188</v>
      </c>
      <c r="K61" s="35" t="s">
        <v>187</v>
      </c>
      <c r="L61" s="317"/>
      <c r="M61" s="317"/>
    </row>
    <row r="62" spans="1:13" ht="21" customHeight="1">
      <c r="A62" s="293"/>
      <c r="B62" s="296"/>
      <c r="C62" s="293"/>
      <c r="D62" s="324"/>
      <c r="E62" s="11" t="s">
        <v>231</v>
      </c>
      <c r="F62" s="252" t="s">
        <v>228</v>
      </c>
      <c r="G62" s="35" t="s">
        <v>173</v>
      </c>
      <c r="H62" s="35" t="s">
        <v>173</v>
      </c>
      <c r="I62" s="35" t="s">
        <v>173</v>
      </c>
      <c r="J62" s="35" t="s">
        <v>189</v>
      </c>
      <c r="K62" s="35" t="s">
        <v>190</v>
      </c>
      <c r="L62" s="318"/>
      <c r="M62" s="318"/>
    </row>
    <row r="63" spans="1:13" ht="21" customHeight="1">
      <c r="A63" s="291" t="s">
        <v>111</v>
      </c>
      <c r="B63" s="294" t="s">
        <v>4</v>
      </c>
      <c r="C63" s="291" t="s">
        <v>5</v>
      </c>
      <c r="D63" s="322" t="s">
        <v>1708</v>
      </c>
      <c r="E63" s="11" t="s">
        <v>142</v>
      </c>
      <c r="F63" s="255" t="s">
        <v>4</v>
      </c>
      <c r="G63" s="35" t="s">
        <v>177</v>
      </c>
      <c r="H63" s="35" t="s">
        <v>184</v>
      </c>
      <c r="I63" s="35" t="s">
        <v>184</v>
      </c>
      <c r="J63" s="35" t="s">
        <v>189</v>
      </c>
      <c r="K63" s="35" t="s">
        <v>185</v>
      </c>
      <c r="L63" s="12" t="s">
        <v>368</v>
      </c>
      <c r="M63" s="351" t="s">
        <v>483</v>
      </c>
    </row>
    <row r="64" spans="1:13" ht="21" customHeight="1">
      <c r="A64" s="292"/>
      <c r="B64" s="295"/>
      <c r="C64" s="292"/>
      <c r="D64" s="323"/>
      <c r="E64" s="11" t="s">
        <v>167</v>
      </c>
      <c r="F64" s="252" t="s">
        <v>222</v>
      </c>
      <c r="G64" s="35" t="s">
        <v>177</v>
      </c>
      <c r="H64" s="35" t="s">
        <v>173</v>
      </c>
      <c r="I64" s="35" t="s">
        <v>178</v>
      </c>
      <c r="J64" s="35" t="s">
        <v>173</v>
      </c>
      <c r="K64" s="35" t="s">
        <v>183</v>
      </c>
      <c r="L64" s="12" t="s">
        <v>223</v>
      </c>
      <c r="M64" s="353"/>
    </row>
    <row r="65" spans="1:13" ht="21" customHeight="1">
      <c r="A65" s="292"/>
      <c r="B65" s="295"/>
      <c r="C65" s="292"/>
      <c r="D65" s="323"/>
      <c r="E65" s="11" t="s">
        <v>202</v>
      </c>
      <c r="F65" s="252" t="s">
        <v>484</v>
      </c>
      <c r="G65" s="35"/>
      <c r="H65" s="35"/>
      <c r="I65" s="35"/>
      <c r="J65" s="35"/>
      <c r="K65" s="35" t="s">
        <v>185</v>
      </c>
      <c r="L65" s="61" t="s">
        <v>699</v>
      </c>
      <c r="M65" s="353"/>
    </row>
    <row r="66" spans="1:13" ht="21" customHeight="1">
      <c r="A66" s="292"/>
      <c r="B66" s="295"/>
      <c r="C66" s="292"/>
      <c r="D66" s="323"/>
      <c r="E66" s="11" t="s">
        <v>204</v>
      </c>
      <c r="F66" s="252" t="s">
        <v>485</v>
      </c>
      <c r="G66" s="35"/>
      <c r="H66" s="35"/>
      <c r="I66" s="35"/>
      <c r="J66" s="35"/>
      <c r="K66" s="35" t="s">
        <v>190</v>
      </c>
      <c r="L66" s="12"/>
      <c r="M66" s="353"/>
    </row>
    <row r="67" spans="1:13" ht="14.5" customHeight="1">
      <c r="A67" s="293"/>
      <c r="B67" s="296"/>
      <c r="C67" s="293"/>
      <c r="D67" s="324"/>
      <c r="E67" s="11" t="s">
        <v>211</v>
      </c>
      <c r="F67" s="252" t="s">
        <v>486</v>
      </c>
      <c r="G67" s="35"/>
      <c r="H67" s="35"/>
      <c r="I67" s="35"/>
      <c r="J67" s="35"/>
      <c r="K67" s="35" t="s">
        <v>183</v>
      </c>
      <c r="L67" s="12"/>
      <c r="M67" s="352"/>
    </row>
    <row r="68" spans="1:13" ht="39.65" customHeight="1">
      <c r="A68" s="291" t="s">
        <v>112</v>
      </c>
      <c r="B68" s="294" t="s">
        <v>57</v>
      </c>
      <c r="C68" s="291" t="s">
        <v>17</v>
      </c>
      <c r="D68" s="322" t="s">
        <v>1708</v>
      </c>
      <c r="E68" s="11" t="s">
        <v>205</v>
      </c>
      <c r="F68" s="252" t="s">
        <v>286</v>
      </c>
      <c r="G68" s="35" t="s">
        <v>282</v>
      </c>
      <c r="H68" s="35" t="s">
        <v>173</v>
      </c>
      <c r="I68" s="35" t="s">
        <v>250</v>
      </c>
      <c r="J68" s="35" t="s">
        <v>181</v>
      </c>
      <c r="K68" s="35" t="s">
        <v>180</v>
      </c>
      <c r="L68" s="12" t="s">
        <v>506</v>
      </c>
      <c r="M68" s="347" t="s">
        <v>482</v>
      </c>
    </row>
    <row r="69" spans="1:13" ht="14.5" customHeight="1">
      <c r="A69" s="292"/>
      <c r="B69" s="295"/>
      <c r="C69" s="292"/>
      <c r="D69" s="323"/>
      <c r="E69" s="11" t="s">
        <v>292</v>
      </c>
      <c r="F69" s="252" t="s">
        <v>287</v>
      </c>
      <c r="G69" s="35" t="s">
        <v>282</v>
      </c>
      <c r="H69" s="35" t="s">
        <v>173</v>
      </c>
      <c r="I69" s="35" t="s">
        <v>250</v>
      </c>
      <c r="J69" s="35" t="s">
        <v>250</v>
      </c>
      <c r="K69" s="35" t="s">
        <v>183</v>
      </c>
      <c r="L69" s="61" t="s">
        <v>699</v>
      </c>
      <c r="M69" s="347"/>
    </row>
    <row r="70" spans="1:13" ht="14.5" customHeight="1">
      <c r="A70" s="292"/>
      <c r="B70" s="295"/>
      <c r="C70" s="292"/>
      <c r="D70" s="323"/>
      <c r="E70" s="11" t="s">
        <v>293</v>
      </c>
      <c r="F70" s="252" t="s">
        <v>288</v>
      </c>
      <c r="G70" s="35" t="s">
        <v>282</v>
      </c>
      <c r="H70" s="35" t="s">
        <v>181</v>
      </c>
      <c r="I70" s="35" t="s">
        <v>178</v>
      </c>
      <c r="J70" s="35" t="s">
        <v>179</v>
      </c>
      <c r="K70" s="35" t="s">
        <v>180</v>
      </c>
      <c r="L70" s="12"/>
      <c r="M70" s="347"/>
    </row>
    <row r="71" spans="1:13" ht="14.5" customHeight="1">
      <c r="A71" s="292"/>
      <c r="B71" s="295"/>
      <c r="C71" s="292"/>
      <c r="D71" s="323"/>
      <c r="E71" s="11" t="s">
        <v>294</v>
      </c>
      <c r="F71" s="252" t="s">
        <v>289</v>
      </c>
      <c r="G71" s="35" t="s">
        <v>250</v>
      </c>
      <c r="H71" s="35" t="s">
        <v>173</v>
      </c>
      <c r="I71" s="35" t="s">
        <v>178</v>
      </c>
      <c r="J71" s="35" t="s">
        <v>179</v>
      </c>
      <c r="K71" s="35" t="s">
        <v>185</v>
      </c>
      <c r="L71" s="12" t="s">
        <v>524</v>
      </c>
      <c r="M71" s="347"/>
    </row>
    <row r="72" spans="1:13" ht="21" customHeight="1">
      <c r="A72" s="292"/>
      <c r="B72" s="295"/>
      <c r="C72" s="292"/>
      <c r="D72" s="323"/>
      <c r="E72" s="11" t="s">
        <v>242</v>
      </c>
      <c r="F72" s="252" t="s">
        <v>290</v>
      </c>
      <c r="G72" s="35" t="s">
        <v>250</v>
      </c>
      <c r="H72" s="35" t="s">
        <v>173</v>
      </c>
      <c r="I72" s="35" t="s">
        <v>178</v>
      </c>
      <c r="J72" s="35" t="s">
        <v>179</v>
      </c>
      <c r="K72" s="35" t="s">
        <v>187</v>
      </c>
      <c r="L72" s="12"/>
      <c r="M72" s="347"/>
    </row>
    <row r="73" spans="1:13" ht="21" customHeight="1">
      <c r="A73" s="293"/>
      <c r="B73" s="296"/>
      <c r="C73" s="293"/>
      <c r="D73" s="324"/>
      <c r="E73" s="11" t="s">
        <v>243</v>
      </c>
      <c r="F73" s="252" t="s">
        <v>291</v>
      </c>
      <c r="G73" s="35" t="s">
        <v>178</v>
      </c>
      <c r="H73" s="35" t="s">
        <v>173</v>
      </c>
      <c r="I73" s="35" t="s">
        <v>179</v>
      </c>
      <c r="J73" s="35" t="s">
        <v>184</v>
      </c>
      <c r="K73" s="35" t="s">
        <v>190</v>
      </c>
      <c r="L73" s="12"/>
      <c r="M73" s="347"/>
    </row>
    <row r="74" spans="1:13" ht="14.5" customHeight="1">
      <c r="A74" s="291" t="s">
        <v>113</v>
      </c>
      <c r="B74" s="294" t="s">
        <v>51</v>
      </c>
      <c r="C74" s="291" t="s">
        <v>44</v>
      </c>
      <c r="D74" s="322" t="s">
        <v>1708</v>
      </c>
      <c r="E74" s="9" t="s">
        <v>211</v>
      </c>
      <c r="F74" s="252" t="s">
        <v>32</v>
      </c>
      <c r="G74" s="35" t="s">
        <v>282</v>
      </c>
      <c r="H74" s="35" t="s">
        <v>173</v>
      </c>
      <c r="I74" s="35" t="s">
        <v>250</v>
      </c>
      <c r="J74" s="35" t="s">
        <v>181</v>
      </c>
      <c r="K74" s="35" t="s">
        <v>183</v>
      </c>
      <c r="L74" s="12" t="s">
        <v>481</v>
      </c>
      <c r="M74" s="316" t="s">
        <v>480</v>
      </c>
    </row>
    <row r="75" spans="1:13" ht="14.5" customHeight="1">
      <c r="A75" s="292"/>
      <c r="B75" s="295"/>
      <c r="C75" s="292"/>
      <c r="D75" s="323"/>
      <c r="E75" s="13" t="s">
        <v>167</v>
      </c>
      <c r="F75" s="252" t="s">
        <v>39</v>
      </c>
      <c r="G75" s="35" t="s">
        <v>282</v>
      </c>
      <c r="H75" s="35" t="s">
        <v>173</v>
      </c>
      <c r="I75" s="35" t="s">
        <v>250</v>
      </c>
      <c r="J75" s="35" t="s">
        <v>181</v>
      </c>
      <c r="K75" s="35" t="s">
        <v>183</v>
      </c>
      <c r="L75" s="61" t="s">
        <v>699</v>
      </c>
      <c r="M75" s="317"/>
    </row>
    <row r="76" spans="1:13" ht="14.5" customHeight="1">
      <c r="A76" s="292"/>
      <c r="B76" s="295"/>
      <c r="C76" s="292"/>
      <c r="D76" s="323"/>
      <c r="E76" s="9" t="s">
        <v>202</v>
      </c>
      <c r="F76" s="252" t="s">
        <v>41</v>
      </c>
      <c r="G76" s="35" t="s">
        <v>177</v>
      </c>
      <c r="H76" s="35" t="s">
        <v>173</v>
      </c>
      <c r="I76" s="35" t="s">
        <v>181</v>
      </c>
      <c r="J76" s="35" t="s">
        <v>178</v>
      </c>
      <c r="K76" s="35" t="s">
        <v>185</v>
      </c>
      <c r="L76" s="12"/>
      <c r="M76" s="317"/>
    </row>
    <row r="77" spans="1:13" ht="14.5" customHeight="1">
      <c r="A77" s="292"/>
      <c r="B77" s="295"/>
      <c r="C77" s="292"/>
      <c r="D77" s="323"/>
      <c r="E77" s="9" t="s">
        <v>204</v>
      </c>
      <c r="F77" s="252" t="s">
        <v>283</v>
      </c>
      <c r="G77" s="35" t="s">
        <v>177</v>
      </c>
      <c r="H77" s="35" t="s">
        <v>173</v>
      </c>
      <c r="I77" s="35" t="s">
        <v>179</v>
      </c>
      <c r="J77" s="35" t="s">
        <v>184</v>
      </c>
      <c r="K77" s="35" t="s">
        <v>190</v>
      </c>
      <c r="L77" s="12"/>
      <c r="M77" s="317"/>
    </row>
    <row r="78" spans="1:13" ht="14.5" customHeight="1">
      <c r="A78" s="292"/>
      <c r="B78" s="295"/>
      <c r="C78" s="292"/>
      <c r="D78" s="323"/>
      <c r="E78" s="9" t="s">
        <v>206</v>
      </c>
      <c r="F78" s="252" t="s">
        <v>284</v>
      </c>
      <c r="G78" s="35" t="s">
        <v>177</v>
      </c>
      <c r="H78" s="35" t="s">
        <v>173</v>
      </c>
      <c r="I78" s="35" t="s">
        <v>179</v>
      </c>
      <c r="J78" s="35" t="s">
        <v>184</v>
      </c>
      <c r="K78" s="35" t="s">
        <v>190</v>
      </c>
      <c r="L78" s="12"/>
      <c r="M78" s="317"/>
    </row>
    <row r="79" spans="1:13" ht="14.5" customHeight="1">
      <c r="A79" s="292"/>
      <c r="B79" s="295"/>
      <c r="C79" s="292"/>
      <c r="D79" s="323"/>
      <c r="E79" s="9" t="s">
        <v>207</v>
      </c>
      <c r="F79" s="252" t="s">
        <v>284</v>
      </c>
      <c r="G79" s="35" t="s">
        <v>177</v>
      </c>
      <c r="H79" s="35" t="s">
        <v>173</v>
      </c>
      <c r="I79" s="35" t="s">
        <v>179</v>
      </c>
      <c r="J79" s="35" t="s">
        <v>184</v>
      </c>
      <c r="K79" s="35" t="s">
        <v>190</v>
      </c>
      <c r="L79" s="12"/>
      <c r="M79" s="317"/>
    </row>
    <row r="80" spans="1:13" ht="14.5" customHeight="1">
      <c r="A80" s="292"/>
      <c r="B80" s="295"/>
      <c r="C80" s="292"/>
      <c r="D80" s="323"/>
      <c r="E80" s="9" t="s">
        <v>208</v>
      </c>
      <c r="F80" s="252" t="s">
        <v>284</v>
      </c>
      <c r="G80" s="35" t="s">
        <v>177</v>
      </c>
      <c r="H80" s="35" t="s">
        <v>173</v>
      </c>
      <c r="I80" s="35" t="s">
        <v>179</v>
      </c>
      <c r="J80" s="35" t="s">
        <v>184</v>
      </c>
      <c r="K80" s="35" t="s">
        <v>190</v>
      </c>
      <c r="L80" s="12"/>
      <c r="M80" s="317"/>
    </row>
    <row r="81" spans="1:13" ht="14.5" customHeight="1">
      <c r="A81" s="292"/>
      <c r="B81" s="295"/>
      <c r="C81" s="292"/>
      <c r="D81" s="323"/>
      <c r="E81" s="9" t="s">
        <v>209</v>
      </c>
      <c r="F81" s="252" t="s">
        <v>285</v>
      </c>
      <c r="G81" s="35" t="s">
        <v>177</v>
      </c>
      <c r="H81" s="35" t="s">
        <v>173</v>
      </c>
      <c r="I81" s="35" t="s">
        <v>179</v>
      </c>
      <c r="J81" s="35" t="s">
        <v>184</v>
      </c>
      <c r="K81" s="35" t="s">
        <v>180</v>
      </c>
      <c r="L81" s="12"/>
      <c r="M81" s="317"/>
    </row>
    <row r="82" spans="1:13" ht="14.5" customHeight="1">
      <c r="A82" s="293"/>
      <c r="B82" s="296"/>
      <c r="C82" s="293"/>
      <c r="D82" s="324"/>
      <c r="E82" s="9" t="s">
        <v>210</v>
      </c>
      <c r="F82" s="252" t="s">
        <v>285</v>
      </c>
      <c r="G82" s="35" t="s">
        <v>177</v>
      </c>
      <c r="H82" s="35" t="s">
        <v>173</v>
      </c>
      <c r="I82" s="35" t="s">
        <v>179</v>
      </c>
      <c r="J82" s="35" t="s">
        <v>184</v>
      </c>
      <c r="K82" s="35" t="s">
        <v>180</v>
      </c>
      <c r="L82" s="12"/>
      <c r="M82" s="318"/>
    </row>
    <row r="83" spans="1:13" ht="22.5">
      <c r="A83" s="48" t="s">
        <v>114</v>
      </c>
      <c r="B83" s="248" t="s">
        <v>38</v>
      </c>
      <c r="C83" s="48" t="s">
        <v>7</v>
      </c>
      <c r="D83" s="80" t="s">
        <v>1708</v>
      </c>
      <c r="E83" s="9" t="s">
        <v>143</v>
      </c>
      <c r="F83" s="251" t="s">
        <v>212</v>
      </c>
      <c r="G83" s="35" t="s">
        <v>177</v>
      </c>
      <c r="H83" s="35" t="s">
        <v>181</v>
      </c>
      <c r="I83" s="35" t="s">
        <v>189</v>
      </c>
      <c r="J83" s="35" t="s">
        <v>189</v>
      </c>
      <c r="K83" s="35" t="s">
        <v>273</v>
      </c>
      <c r="L83" s="12" t="s">
        <v>704</v>
      </c>
      <c r="M83" s="12" t="s">
        <v>479</v>
      </c>
    </row>
    <row r="84" spans="1:13" ht="34.5" customHeight="1">
      <c r="A84" s="291" t="s">
        <v>115</v>
      </c>
      <c r="B84" s="294" t="s">
        <v>18</v>
      </c>
      <c r="C84" s="291" t="s">
        <v>460</v>
      </c>
      <c r="D84" s="322" t="s">
        <v>1708</v>
      </c>
      <c r="E84" s="9" t="s">
        <v>160</v>
      </c>
      <c r="F84" s="250" t="s">
        <v>18</v>
      </c>
      <c r="G84" s="35" t="s">
        <v>177</v>
      </c>
      <c r="H84" s="35" t="s">
        <v>179</v>
      </c>
      <c r="I84" s="35" t="s">
        <v>179</v>
      </c>
      <c r="J84" s="35" t="s">
        <v>184</v>
      </c>
      <c r="K84" s="35" t="s">
        <v>183</v>
      </c>
      <c r="L84" s="316" t="s">
        <v>705</v>
      </c>
      <c r="M84" s="316" t="s">
        <v>461</v>
      </c>
    </row>
    <row r="85" spans="1:13" ht="14.5" customHeight="1">
      <c r="A85" s="292"/>
      <c r="B85" s="295"/>
      <c r="C85" s="292"/>
      <c r="D85" s="323"/>
      <c r="E85" s="9" t="s">
        <v>167</v>
      </c>
      <c r="F85" s="250"/>
      <c r="G85" s="35"/>
      <c r="H85" s="35" t="s">
        <v>173</v>
      </c>
      <c r="I85" s="35" t="s">
        <v>173</v>
      </c>
      <c r="J85" s="35" t="s">
        <v>181</v>
      </c>
      <c r="K85" s="35" t="s">
        <v>183</v>
      </c>
      <c r="L85" s="317"/>
      <c r="M85" s="317"/>
    </row>
    <row r="86" spans="1:13" ht="20.5" customHeight="1">
      <c r="A86" s="292"/>
      <c r="B86" s="295"/>
      <c r="C86" s="292"/>
      <c r="D86" s="323"/>
      <c r="E86" s="9" t="s">
        <v>294</v>
      </c>
      <c r="F86" s="250" t="s">
        <v>462</v>
      </c>
      <c r="G86" s="35" t="s">
        <v>173</v>
      </c>
      <c r="H86" s="35" t="s">
        <v>173</v>
      </c>
      <c r="I86" s="35" t="s">
        <v>173</v>
      </c>
      <c r="J86" s="35"/>
      <c r="K86" s="35" t="s">
        <v>185</v>
      </c>
      <c r="L86" s="317"/>
      <c r="M86" s="317"/>
    </row>
    <row r="87" spans="1:13" ht="20.5" customHeight="1">
      <c r="A87" s="293"/>
      <c r="B87" s="296"/>
      <c r="C87" s="293"/>
      <c r="D87" s="324"/>
      <c r="E87" s="9" t="s">
        <v>243</v>
      </c>
      <c r="F87" s="250" t="s">
        <v>463</v>
      </c>
      <c r="G87" s="35" t="s">
        <v>173</v>
      </c>
      <c r="H87" s="35" t="s">
        <v>173</v>
      </c>
      <c r="I87" s="35" t="s">
        <v>173</v>
      </c>
      <c r="J87" s="35"/>
      <c r="K87" s="35" t="s">
        <v>190</v>
      </c>
      <c r="L87" s="318"/>
      <c r="M87" s="318"/>
    </row>
    <row r="88" spans="1:13" ht="14.5" customHeight="1">
      <c r="A88" s="291" t="s">
        <v>116</v>
      </c>
      <c r="B88" s="294" t="s">
        <v>46</v>
      </c>
      <c r="C88" s="291" t="s">
        <v>7</v>
      </c>
      <c r="D88" s="322" t="s">
        <v>1708</v>
      </c>
      <c r="E88" s="9" t="s">
        <v>202</v>
      </c>
      <c r="F88" s="250" t="s">
        <v>281</v>
      </c>
      <c r="G88" s="35" t="s">
        <v>173</v>
      </c>
      <c r="H88" s="35" t="s">
        <v>173</v>
      </c>
      <c r="I88" s="35" t="s">
        <v>173</v>
      </c>
      <c r="J88" s="35" t="s">
        <v>179</v>
      </c>
      <c r="K88" s="35" t="s">
        <v>185</v>
      </c>
      <c r="L88" s="12" t="s">
        <v>367</v>
      </c>
      <c r="M88" s="316" t="s">
        <v>478</v>
      </c>
    </row>
    <row r="89" spans="1:13" ht="14.5" customHeight="1">
      <c r="A89" s="292"/>
      <c r="B89" s="295"/>
      <c r="C89" s="292"/>
      <c r="D89" s="323"/>
      <c r="E89" s="9" t="s">
        <v>167</v>
      </c>
      <c r="F89" s="250" t="s">
        <v>281</v>
      </c>
      <c r="G89" s="35" t="s">
        <v>173</v>
      </c>
      <c r="H89" s="35" t="s">
        <v>173</v>
      </c>
      <c r="I89" s="35" t="s">
        <v>173</v>
      </c>
      <c r="J89" s="35" t="s">
        <v>181</v>
      </c>
      <c r="K89" s="35" t="s">
        <v>183</v>
      </c>
      <c r="L89" s="61" t="s">
        <v>699</v>
      </c>
      <c r="M89" s="317"/>
    </row>
    <row r="90" spans="1:13" ht="14.5" customHeight="1">
      <c r="A90" s="292"/>
      <c r="B90" s="295"/>
      <c r="C90" s="292"/>
      <c r="D90" s="323"/>
      <c r="E90" s="9" t="s">
        <v>203</v>
      </c>
      <c r="F90" s="250" t="s">
        <v>281</v>
      </c>
      <c r="G90" s="35" t="s">
        <v>173</v>
      </c>
      <c r="H90" s="35" t="s">
        <v>173</v>
      </c>
      <c r="I90" s="35" t="s">
        <v>173</v>
      </c>
      <c r="J90" s="35" t="s">
        <v>189</v>
      </c>
      <c r="K90" s="35" t="s">
        <v>187</v>
      </c>
      <c r="L90" s="12"/>
      <c r="M90" s="317"/>
    </row>
    <row r="91" spans="1:13" ht="14.5" customHeight="1">
      <c r="A91" s="292"/>
      <c r="B91" s="295"/>
      <c r="C91" s="292"/>
      <c r="D91" s="323"/>
      <c r="E91" s="9" t="s">
        <v>204</v>
      </c>
      <c r="F91" s="250" t="s">
        <v>281</v>
      </c>
      <c r="G91" s="35" t="s">
        <v>173</v>
      </c>
      <c r="H91" s="35" t="s">
        <v>173</v>
      </c>
      <c r="I91" s="35" t="s">
        <v>173</v>
      </c>
      <c r="J91" s="35" t="s">
        <v>189</v>
      </c>
      <c r="K91" s="35" t="s">
        <v>190</v>
      </c>
      <c r="L91" s="12"/>
      <c r="M91" s="317"/>
    </row>
    <row r="92" spans="1:13" ht="14.5" customHeight="1">
      <c r="A92" s="293"/>
      <c r="B92" s="296"/>
      <c r="C92" s="293"/>
      <c r="D92" s="324"/>
      <c r="E92" s="9" t="s">
        <v>213</v>
      </c>
      <c r="F92" s="250" t="s">
        <v>281</v>
      </c>
      <c r="G92" s="35" t="s">
        <v>173</v>
      </c>
      <c r="H92" s="35" t="s">
        <v>173</v>
      </c>
      <c r="I92" s="35" t="s">
        <v>173</v>
      </c>
      <c r="J92" s="35" t="s">
        <v>181</v>
      </c>
      <c r="K92" s="35" t="s">
        <v>183</v>
      </c>
      <c r="L92" s="12"/>
      <c r="M92" s="318"/>
    </row>
    <row r="93" spans="1:13" ht="20.5" customHeight="1">
      <c r="A93" s="306" t="s">
        <v>117</v>
      </c>
      <c r="B93" s="310" t="s">
        <v>45</v>
      </c>
      <c r="C93" s="306" t="s">
        <v>458</v>
      </c>
      <c r="D93" s="322" t="s">
        <v>1708</v>
      </c>
      <c r="E93" s="43" t="s">
        <v>167</v>
      </c>
      <c r="F93" s="256" t="s">
        <v>279</v>
      </c>
      <c r="G93" s="49" t="s">
        <v>173</v>
      </c>
      <c r="H93" s="49" t="s">
        <v>173</v>
      </c>
      <c r="I93" s="49" t="s">
        <v>173</v>
      </c>
      <c r="J93" s="49" t="s">
        <v>181</v>
      </c>
      <c r="K93" s="49" t="s">
        <v>280</v>
      </c>
      <c r="L93" s="137" t="s">
        <v>1350</v>
      </c>
      <c r="M93" s="354" t="s">
        <v>459</v>
      </c>
    </row>
    <row r="94" spans="1:13" ht="21" customHeight="1">
      <c r="A94" s="308"/>
      <c r="B94" s="312"/>
      <c r="C94" s="308"/>
      <c r="D94" s="324"/>
      <c r="E94" s="43" t="s">
        <v>435</v>
      </c>
      <c r="F94" s="256" t="s">
        <v>401</v>
      </c>
      <c r="G94" s="49" t="s">
        <v>178</v>
      </c>
      <c r="H94" s="49" t="s">
        <v>188</v>
      </c>
      <c r="I94" s="49" t="s">
        <v>188</v>
      </c>
      <c r="J94" s="49" t="s">
        <v>1728</v>
      </c>
      <c r="K94" s="49" t="s">
        <v>180</v>
      </c>
      <c r="L94" s="138" t="s">
        <v>855</v>
      </c>
      <c r="M94" s="356"/>
    </row>
    <row r="95" spans="1:13" ht="21" customHeight="1">
      <c r="A95" s="291" t="s">
        <v>118</v>
      </c>
      <c r="B95" s="294" t="s">
        <v>43</v>
      </c>
      <c r="C95" s="291" t="s">
        <v>665</v>
      </c>
      <c r="D95" s="313" t="s">
        <v>1708</v>
      </c>
      <c r="E95" s="9" t="s">
        <v>167</v>
      </c>
      <c r="F95" s="250" t="s">
        <v>274</v>
      </c>
      <c r="G95" s="35" t="s">
        <v>173</v>
      </c>
      <c r="H95" s="35" t="s">
        <v>173</v>
      </c>
      <c r="I95" s="35" t="s">
        <v>173</v>
      </c>
      <c r="J95" s="35" t="s">
        <v>178</v>
      </c>
      <c r="K95" s="35" t="s">
        <v>183</v>
      </c>
      <c r="L95" s="12" t="s">
        <v>369</v>
      </c>
      <c r="M95" s="316" t="s">
        <v>477</v>
      </c>
    </row>
    <row r="96" spans="1:13" ht="14.5" customHeight="1">
      <c r="A96" s="292"/>
      <c r="B96" s="295"/>
      <c r="C96" s="292"/>
      <c r="D96" s="314"/>
      <c r="E96" s="9" t="s">
        <v>202</v>
      </c>
      <c r="F96" s="250" t="s">
        <v>275</v>
      </c>
      <c r="G96" s="35" t="s">
        <v>173</v>
      </c>
      <c r="H96" s="35" t="s">
        <v>173</v>
      </c>
      <c r="I96" s="35" t="s">
        <v>173</v>
      </c>
      <c r="J96" s="35" t="s">
        <v>777</v>
      </c>
      <c r="K96" s="35" t="s">
        <v>185</v>
      </c>
      <c r="L96" s="12" t="s">
        <v>779</v>
      </c>
      <c r="M96" s="317"/>
    </row>
    <row r="97" spans="1:13" ht="14.5" customHeight="1">
      <c r="A97" s="292"/>
      <c r="B97" s="295"/>
      <c r="C97" s="292"/>
      <c r="D97" s="314"/>
      <c r="E97" s="9" t="s">
        <v>204</v>
      </c>
      <c r="F97" s="250" t="s">
        <v>276</v>
      </c>
      <c r="G97" s="35" t="s">
        <v>173</v>
      </c>
      <c r="H97" s="35" t="s">
        <v>173</v>
      </c>
      <c r="I97" s="35" t="s">
        <v>173</v>
      </c>
      <c r="J97" s="35" t="s">
        <v>778</v>
      </c>
      <c r="K97" s="35" t="s">
        <v>190</v>
      </c>
      <c r="L97" s="12" t="s">
        <v>779</v>
      </c>
      <c r="M97" s="317"/>
    </row>
    <row r="98" spans="1:13" ht="14.5" customHeight="1">
      <c r="A98" s="292"/>
      <c r="B98" s="295"/>
      <c r="C98" s="292"/>
      <c r="D98" s="314"/>
      <c r="E98" s="9" t="s">
        <v>211</v>
      </c>
      <c r="F98" s="250" t="s">
        <v>277</v>
      </c>
      <c r="G98" s="35" t="s">
        <v>173</v>
      </c>
      <c r="H98" s="35" t="s">
        <v>173</v>
      </c>
      <c r="I98" s="35" t="s">
        <v>173</v>
      </c>
      <c r="J98" s="35" t="s">
        <v>178</v>
      </c>
      <c r="K98" s="35" t="s">
        <v>183</v>
      </c>
      <c r="L98" s="61" t="s">
        <v>1633</v>
      </c>
      <c r="M98" s="317"/>
    </row>
    <row r="99" spans="1:13" ht="14.5" customHeight="1">
      <c r="A99" s="293"/>
      <c r="B99" s="296"/>
      <c r="C99" s="293"/>
      <c r="D99" s="314"/>
      <c r="E99" s="9" t="s">
        <v>214</v>
      </c>
      <c r="F99" s="250" t="s">
        <v>278</v>
      </c>
      <c r="G99" s="35" t="s">
        <v>173</v>
      </c>
      <c r="H99" s="35" t="s">
        <v>173</v>
      </c>
      <c r="I99" s="35" t="s">
        <v>173</v>
      </c>
      <c r="J99" s="35" t="s">
        <v>178</v>
      </c>
      <c r="K99" s="35" t="s">
        <v>187</v>
      </c>
      <c r="L99" s="12"/>
      <c r="M99" s="318"/>
    </row>
    <row r="100" spans="1:13" ht="21" customHeight="1">
      <c r="A100" s="306" t="s">
        <v>119</v>
      </c>
      <c r="B100" s="310" t="s">
        <v>40</v>
      </c>
      <c r="C100" s="306" t="s">
        <v>665</v>
      </c>
      <c r="D100" s="322" t="s">
        <v>1708</v>
      </c>
      <c r="E100" s="43" t="s">
        <v>145</v>
      </c>
      <c r="F100" s="256" t="s">
        <v>37</v>
      </c>
      <c r="G100" s="49" t="s">
        <v>250</v>
      </c>
      <c r="H100" s="49" t="s">
        <v>184</v>
      </c>
      <c r="I100" s="49" t="s">
        <v>188</v>
      </c>
      <c r="J100" s="49" t="s">
        <v>1729</v>
      </c>
      <c r="K100" s="49" t="s">
        <v>273</v>
      </c>
      <c r="L100" s="138" t="s">
        <v>1351</v>
      </c>
      <c r="M100" s="360" t="s">
        <v>476</v>
      </c>
    </row>
    <row r="101" spans="1:13" ht="14.5" customHeight="1">
      <c r="A101" s="307"/>
      <c r="B101" s="311"/>
      <c r="C101" s="307"/>
      <c r="D101" s="323"/>
      <c r="E101" s="43" t="s">
        <v>146</v>
      </c>
      <c r="F101" s="256" t="s">
        <v>36</v>
      </c>
      <c r="G101" s="49" t="s">
        <v>250</v>
      </c>
      <c r="H101" s="49" t="s">
        <v>184</v>
      </c>
      <c r="I101" s="49" t="s">
        <v>1728</v>
      </c>
      <c r="J101" s="49" t="s">
        <v>1729</v>
      </c>
      <c r="K101" s="49" t="s">
        <v>273</v>
      </c>
      <c r="L101" s="138" t="s">
        <v>783</v>
      </c>
      <c r="M101" s="360"/>
    </row>
    <row r="102" spans="1:13" ht="20.5" customHeight="1">
      <c r="A102" s="308"/>
      <c r="B102" s="312"/>
      <c r="C102" s="308"/>
      <c r="D102" s="324"/>
      <c r="E102" s="139" t="s">
        <v>147</v>
      </c>
      <c r="F102" s="256" t="s">
        <v>272</v>
      </c>
      <c r="G102" s="49" t="s">
        <v>178</v>
      </c>
      <c r="H102" s="49" t="s">
        <v>189</v>
      </c>
      <c r="I102" s="49" t="s">
        <v>1728</v>
      </c>
      <c r="J102" s="49" t="s">
        <v>1729</v>
      </c>
      <c r="K102" s="49" t="s">
        <v>273</v>
      </c>
      <c r="L102" s="138" t="s">
        <v>366</v>
      </c>
      <c r="M102" s="360"/>
    </row>
    <row r="103" spans="1:13" ht="20.5" customHeight="1">
      <c r="A103" s="291" t="s">
        <v>120</v>
      </c>
      <c r="B103" s="294" t="s">
        <v>26</v>
      </c>
      <c r="C103" s="291" t="s">
        <v>3</v>
      </c>
      <c r="D103" s="322" t="s">
        <v>1708</v>
      </c>
      <c r="E103" s="11" t="s">
        <v>129</v>
      </c>
      <c r="F103" s="250" t="s">
        <v>270</v>
      </c>
      <c r="G103" s="35" t="s">
        <v>173</v>
      </c>
      <c r="H103" s="35" t="s">
        <v>173</v>
      </c>
      <c r="I103" s="35" t="s">
        <v>173</v>
      </c>
      <c r="J103" s="35" t="s">
        <v>188</v>
      </c>
      <c r="K103" s="35" t="s">
        <v>185</v>
      </c>
      <c r="L103" s="12" t="s">
        <v>411</v>
      </c>
      <c r="M103" s="316" t="s">
        <v>475</v>
      </c>
    </row>
    <row r="104" spans="1:13" ht="30.65" customHeight="1">
      <c r="A104" s="293"/>
      <c r="B104" s="296"/>
      <c r="C104" s="293"/>
      <c r="D104" s="324"/>
      <c r="E104" s="11" t="s">
        <v>132</v>
      </c>
      <c r="F104" s="250" t="s">
        <v>271</v>
      </c>
      <c r="G104" s="35" t="s">
        <v>173</v>
      </c>
      <c r="H104" s="35" t="s">
        <v>173</v>
      </c>
      <c r="I104" s="35" t="s">
        <v>173</v>
      </c>
      <c r="J104" s="35" t="s">
        <v>189</v>
      </c>
      <c r="K104" s="35" t="s">
        <v>190</v>
      </c>
      <c r="L104" s="61" t="s">
        <v>699</v>
      </c>
      <c r="M104" s="318"/>
    </row>
    <row r="105" spans="1:13" ht="21" customHeight="1">
      <c r="A105" s="306" t="s">
        <v>121</v>
      </c>
      <c r="B105" s="310" t="s">
        <v>19</v>
      </c>
      <c r="C105" s="306" t="s">
        <v>666</v>
      </c>
      <c r="D105" s="322" t="s">
        <v>1708</v>
      </c>
      <c r="E105" s="139" t="s">
        <v>376</v>
      </c>
      <c r="F105" s="256" t="s">
        <v>249</v>
      </c>
      <c r="G105" s="49" t="s">
        <v>250</v>
      </c>
      <c r="H105" s="49" t="s">
        <v>179</v>
      </c>
      <c r="I105" s="49" t="s">
        <v>1729</v>
      </c>
      <c r="J105" s="49" t="s">
        <v>1723</v>
      </c>
      <c r="K105" s="49" t="s">
        <v>185</v>
      </c>
      <c r="L105" s="138" t="s">
        <v>1352</v>
      </c>
      <c r="M105" s="354" t="s">
        <v>821</v>
      </c>
    </row>
    <row r="106" spans="1:13" ht="14.5" customHeight="1">
      <c r="A106" s="307"/>
      <c r="B106" s="311"/>
      <c r="C106" s="307"/>
      <c r="D106" s="323"/>
      <c r="E106" s="139" t="s">
        <v>202</v>
      </c>
      <c r="F106" s="256" t="s">
        <v>251</v>
      </c>
      <c r="G106" s="49" t="s">
        <v>173</v>
      </c>
      <c r="H106" s="49" t="s">
        <v>173</v>
      </c>
      <c r="I106" s="49" t="s">
        <v>173</v>
      </c>
      <c r="J106" s="49" t="s">
        <v>777</v>
      </c>
      <c r="K106" s="49" t="s">
        <v>185</v>
      </c>
      <c r="L106" s="140" t="s">
        <v>779</v>
      </c>
      <c r="M106" s="355"/>
    </row>
    <row r="107" spans="1:13" ht="20.5" customHeight="1">
      <c r="A107" s="307"/>
      <c r="B107" s="311"/>
      <c r="C107" s="307"/>
      <c r="D107" s="323"/>
      <c r="E107" s="139" t="s">
        <v>204</v>
      </c>
      <c r="F107" s="256" t="s">
        <v>252</v>
      </c>
      <c r="G107" s="49" t="s">
        <v>173</v>
      </c>
      <c r="H107" s="49" t="s">
        <v>173</v>
      </c>
      <c r="I107" s="49" t="s">
        <v>173</v>
      </c>
      <c r="J107" s="49" t="s">
        <v>778</v>
      </c>
      <c r="K107" s="49" t="s">
        <v>190</v>
      </c>
      <c r="L107" s="140" t="s">
        <v>779</v>
      </c>
      <c r="M107" s="355"/>
    </row>
    <row r="108" spans="1:13" ht="20.5" customHeight="1">
      <c r="A108" s="307"/>
      <c r="B108" s="311"/>
      <c r="C108" s="307"/>
      <c r="D108" s="323"/>
      <c r="E108" s="139" t="s">
        <v>202</v>
      </c>
      <c r="F108" s="256" t="s">
        <v>822</v>
      </c>
      <c r="G108" s="49" t="s">
        <v>173</v>
      </c>
      <c r="H108" s="49" t="s">
        <v>173</v>
      </c>
      <c r="I108" s="49" t="s">
        <v>173</v>
      </c>
      <c r="J108" s="49" t="s">
        <v>778</v>
      </c>
      <c r="K108" s="49" t="s">
        <v>185</v>
      </c>
      <c r="L108" s="140" t="s">
        <v>824</v>
      </c>
      <c r="M108" s="355"/>
    </row>
    <row r="109" spans="1:13" ht="20.5" customHeight="1">
      <c r="A109" s="308"/>
      <c r="B109" s="312"/>
      <c r="C109" s="308"/>
      <c r="D109" s="324"/>
      <c r="E109" s="139" t="s">
        <v>204</v>
      </c>
      <c r="F109" s="256" t="s">
        <v>823</v>
      </c>
      <c r="G109" s="49" t="s">
        <v>173</v>
      </c>
      <c r="H109" s="49" t="s">
        <v>173</v>
      </c>
      <c r="I109" s="49" t="s">
        <v>173</v>
      </c>
      <c r="J109" s="49" t="s">
        <v>819</v>
      </c>
      <c r="K109" s="49" t="s">
        <v>190</v>
      </c>
      <c r="L109" s="140" t="s">
        <v>824</v>
      </c>
      <c r="M109" s="356"/>
    </row>
    <row r="110" spans="1:13" ht="21" customHeight="1">
      <c r="A110" s="291" t="s">
        <v>122</v>
      </c>
      <c r="B110" s="294" t="s">
        <v>23</v>
      </c>
      <c r="C110" s="291" t="s">
        <v>847</v>
      </c>
      <c r="D110" s="357" t="s">
        <v>1708</v>
      </c>
      <c r="E110" s="11" t="s">
        <v>377</v>
      </c>
      <c r="F110" s="250" t="s">
        <v>264</v>
      </c>
      <c r="G110" s="35" t="s">
        <v>181</v>
      </c>
      <c r="H110" s="93" t="s">
        <v>1720</v>
      </c>
      <c r="I110" s="93" t="s">
        <v>561</v>
      </c>
      <c r="J110" s="35" t="s">
        <v>1724</v>
      </c>
      <c r="K110" s="35" t="s">
        <v>185</v>
      </c>
      <c r="L110" s="12" t="s">
        <v>1634</v>
      </c>
      <c r="M110" s="338" t="s">
        <v>474</v>
      </c>
    </row>
    <row r="111" spans="1:13" ht="20.5" customHeight="1">
      <c r="A111" s="292"/>
      <c r="B111" s="295"/>
      <c r="C111" s="292"/>
      <c r="D111" s="358"/>
      <c r="E111" s="11" t="s">
        <v>268</v>
      </c>
      <c r="F111" s="250" t="s">
        <v>266</v>
      </c>
      <c r="G111" s="35" t="s">
        <v>173</v>
      </c>
      <c r="H111" s="35" t="s">
        <v>173</v>
      </c>
      <c r="I111" s="35" t="s">
        <v>173</v>
      </c>
      <c r="J111" s="35" t="s">
        <v>777</v>
      </c>
      <c r="K111" s="35" t="s">
        <v>185</v>
      </c>
      <c r="L111" s="12" t="s">
        <v>780</v>
      </c>
      <c r="M111" s="338"/>
    </row>
    <row r="112" spans="1:13" ht="20.5" customHeight="1">
      <c r="A112" s="293"/>
      <c r="B112" s="296"/>
      <c r="C112" s="293"/>
      <c r="D112" s="359"/>
      <c r="E112" s="11" t="s">
        <v>269</v>
      </c>
      <c r="F112" s="250" t="s">
        <v>267</v>
      </c>
      <c r="G112" s="35" t="s">
        <v>173</v>
      </c>
      <c r="H112" s="35" t="s">
        <v>173</v>
      </c>
      <c r="I112" s="35" t="s">
        <v>173</v>
      </c>
      <c r="J112" s="35" t="s">
        <v>778</v>
      </c>
      <c r="K112" s="35" t="s">
        <v>190</v>
      </c>
      <c r="L112" s="12" t="s">
        <v>780</v>
      </c>
      <c r="M112" s="338"/>
    </row>
    <row r="113" spans="1:13" ht="21" customHeight="1">
      <c r="A113" s="291" t="s">
        <v>123</v>
      </c>
      <c r="B113" s="294" t="s">
        <v>22</v>
      </c>
      <c r="C113" s="291" t="s">
        <v>3</v>
      </c>
      <c r="D113" s="322" t="s">
        <v>1708</v>
      </c>
      <c r="E113" s="11" t="s">
        <v>151</v>
      </c>
      <c r="F113" s="250" t="s">
        <v>259</v>
      </c>
      <c r="G113" s="35" t="s">
        <v>173</v>
      </c>
      <c r="H113" s="35" t="s">
        <v>173</v>
      </c>
      <c r="I113" s="35" t="s">
        <v>173</v>
      </c>
      <c r="J113" s="35" t="s">
        <v>178</v>
      </c>
      <c r="K113" s="35" t="s">
        <v>263</v>
      </c>
      <c r="L113" s="12" t="s">
        <v>507</v>
      </c>
      <c r="M113" s="338" t="s">
        <v>473</v>
      </c>
    </row>
    <row r="114" spans="1:13" ht="14.5" customHeight="1">
      <c r="A114" s="292"/>
      <c r="B114" s="295"/>
      <c r="C114" s="292"/>
      <c r="D114" s="323"/>
      <c r="E114" s="11" t="s">
        <v>131</v>
      </c>
      <c r="F114" s="250" t="s">
        <v>260</v>
      </c>
      <c r="G114" s="35" t="s">
        <v>173</v>
      </c>
      <c r="H114" s="35" t="s">
        <v>173</v>
      </c>
      <c r="I114" s="35" t="s">
        <v>173</v>
      </c>
      <c r="J114" s="35" t="s">
        <v>179</v>
      </c>
      <c r="K114" s="35" t="s">
        <v>187</v>
      </c>
      <c r="L114" s="61" t="s">
        <v>699</v>
      </c>
      <c r="M114" s="338"/>
    </row>
    <row r="115" spans="1:13" ht="14.5" customHeight="1">
      <c r="A115" s="292"/>
      <c r="B115" s="295"/>
      <c r="C115" s="292"/>
      <c r="D115" s="323"/>
      <c r="E115" s="11" t="s">
        <v>129</v>
      </c>
      <c r="F115" s="250" t="s">
        <v>261</v>
      </c>
      <c r="G115" s="35" t="s">
        <v>173</v>
      </c>
      <c r="H115" s="35" t="s">
        <v>173</v>
      </c>
      <c r="I115" s="35" t="s">
        <v>173</v>
      </c>
      <c r="J115" s="35" t="s">
        <v>179</v>
      </c>
      <c r="K115" s="35" t="s">
        <v>185</v>
      </c>
      <c r="L115" s="12"/>
      <c r="M115" s="338"/>
    </row>
    <row r="116" spans="1:13" ht="14.5" customHeight="1">
      <c r="A116" s="293"/>
      <c r="B116" s="296"/>
      <c r="C116" s="293"/>
      <c r="D116" s="324"/>
      <c r="E116" s="11" t="s">
        <v>132</v>
      </c>
      <c r="F116" s="250" t="s">
        <v>262</v>
      </c>
      <c r="G116" s="35" t="s">
        <v>173</v>
      </c>
      <c r="H116" s="35" t="s">
        <v>173</v>
      </c>
      <c r="I116" s="35" t="s">
        <v>173</v>
      </c>
      <c r="J116" s="35" t="s">
        <v>184</v>
      </c>
      <c r="K116" s="35" t="s">
        <v>190</v>
      </c>
      <c r="L116" s="12"/>
      <c r="M116" s="338"/>
    </row>
    <row r="117" spans="1:13" ht="34.5" customHeight="1">
      <c r="A117" s="291" t="s">
        <v>124</v>
      </c>
      <c r="B117" s="294" t="s">
        <v>21</v>
      </c>
      <c r="C117" s="291" t="s">
        <v>7</v>
      </c>
      <c r="D117" s="322" t="s">
        <v>1708</v>
      </c>
      <c r="E117" s="11" t="s">
        <v>498</v>
      </c>
      <c r="F117" s="250" t="s">
        <v>258</v>
      </c>
      <c r="G117" s="35" t="s">
        <v>250</v>
      </c>
      <c r="H117" s="35" t="s">
        <v>173</v>
      </c>
      <c r="I117" s="35" t="s">
        <v>184</v>
      </c>
      <c r="J117" s="35" t="s">
        <v>189</v>
      </c>
      <c r="K117" s="35" t="s">
        <v>185</v>
      </c>
      <c r="L117" s="50" t="s">
        <v>706</v>
      </c>
      <c r="M117" s="316" t="s">
        <v>469</v>
      </c>
    </row>
    <row r="118" spans="1:13" ht="14.5" customHeight="1">
      <c r="A118" s="293"/>
      <c r="B118" s="296"/>
      <c r="C118" s="293"/>
      <c r="D118" s="324"/>
      <c r="E118" s="9" t="s">
        <v>202</v>
      </c>
      <c r="F118" s="250"/>
      <c r="G118" s="35" t="s">
        <v>173</v>
      </c>
      <c r="H118" s="35" t="s">
        <v>173</v>
      </c>
      <c r="I118" s="35" t="s">
        <v>173</v>
      </c>
      <c r="J118" s="35" t="s">
        <v>189</v>
      </c>
      <c r="K118" s="35" t="s">
        <v>185</v>
      </c>
      <c r="L118" s="12" t="s">
        <v>519</v>
      </c>
      <c r="M118" s="318"/>
    </row>
    <row r="119" spans="1:13" ht="34">
      <c r="A119" s="48" t="s">
        <v>125</v>
      </c>
      <c r="B119" s="248" t="s">
        <v>592</v>
      </c>
      <c r="C119" s="48" t="s">
        <v>3</v>
      </c>
      <c r="D119" s="80" t="s">
        <v>1708</v>
      </c>
      <c r="E119" s="9" t="s">
        <v>256</v>
      </c>
      <c r="F119" s="250" t="s">
        <v>257</v>
      </c>
      <c r="G119" s="35" t="s">
        <v>173</v>
      </c>
      <c r="H119" s="35" t="s">
        <v>173</v>
      </c>
      <c r="I119" s="35" t="s">
        <v>173</v>
      </c>
      <c r="J119" s="35"/>
      <c r="K119" s="35" t="s">
        <v>311</v>
      </c>
      <c r="L119" s="12" t="s">
        <v>257</v>
      </c>
      <c r="M119" s="62" t="s">
        <v>699</v>
      </c>
    </row>
    <row r="120" spans="1:13" ht="51">
      <c r="A120" s="48" t="s">
        <v>126</v>
      </c>
      <c r="B120" s="248" t="s">
        <v>406</v>
      </c>
      <c r="C120" s="60" t="s">
        <v>3</v>
      </c>
      <c r="D120" s="80" t="s">
        <v>1708</v>
      </c>
      <c r="E120" s="9" t="s">
        <v>255</v>
      </c>
      <c r="F120" s="250" t="s">
        <v>254</v>
      </c>
      <c r="G120" s="35" t="s">
        <v>173</v>
      </c>
      <c r="H120" s="35" t="s">
        <v>173</v>
      </c>
      <c r="I120" s="35" t="s">
        <v>173</v>
      </c>
      <c r="J120" s="35"/>
      <c r="K120" s="35" t="s">
        <v>311</v>
      </c>
      <c r="L120" s="12" t="s">
        <v>254</v>
      </c>
      <c r="M120" s="62" t="s">
        <v>699</v>
      </c>
    </row>
    <row r="121" spans="1:13" ht="52.5">
      <c r="A121" s="48" t="s">
        <v>127</v>
      </c>
      <c r="B121" s="248" t="s">
        <v>20</v>
      </c>
      <c r="C121" s="48" t="s">
        <v>3</v>
      </c>
      <c r="D121" s="80" t="s">
        <v>1708</v>
      </c>
      <c r="E121" s="9" t="s">
        <v>378</v>
      </c>
      <c r="F121" s="250" t="s">
        <v>253</v>
      </c>
      <c r="G121" s="35" t="s">
        <v>181</v>
      </c>
      <c r="H121" s="35" t="s">
        <v>179</v>
      </c>
      <c r="I121" s="35" t="s">
        <v>188</v>
      </c>
      <c r="J121" s="35" t="s">
        <v>189</v>
      </c>
      <c r="K121" s="35" t="s">
        <v>190</v>
      </c>
      <c r="L121" s="12" t="s">
        <v>707</v>
      </c>
      <c r="M121" s="249" t="s">
        <v>472</v>
      </c>
    </row>
    <row r="122" spans="1:13" ht="21" customHeight="1">
      <c r="A122" s="291" t="s">
        <v>128</v>
      </c>
      <c r="B122" s="294" t="s">
        <v>2</v>
      </c>
      <c r="C122" s="291" t="s">
        <v>3</v>
      </c>
      <c r="D122" s="322" t="s">
        <v>1708</v>
      </c>
      <c r="E122" s="9" t="s">
        <v>202</v>
      </c>
      <c r="F122" s="250" t="s">
        <v>221</v>
      </c>
      <c r="G122" s="35" t="s">
        <v>173</v>
      </c>
      <c r="H122" s="35" t="s">
        <v>173</v>
      </c>
      <c r="I122" s="35" t="s">
        <v>173</v>
      </c>
      <c r="J122" s="35" t="s">
        <v>179</v>
      </c>
      <c r="K122" s="35" t="s">
        <v>185</v>
      </c>
      <c r="L122" s="12" t="s">
        <v>508</v>
      </c>
      <c r="M122" s="338" t="s">
        <v>471</v>
      </c>
    </row>
    <row r="123" spans="1:13" ht="20.5" customHeight="1">
      <c r="A123" s="293"/>
      <c r="B123" s="296"/>
      <c r="C123" s="292"/>
      <c r="D123" s="324"/>
      <c r="E123" s="9" t="s">
        <v>204</v>
      </c>
      <c r="F123" s="250" t="s">
        <v>221</v>
      </c>
      <c r="G123" s="35" t="s">
        <v>173</v>
      </c>
      <c r="H123" s="35" t="s">
        <v>173</v>
      </c>
      <c r="I123" s="35" t="s">
        <v>173</v>
      </c>
      <c r="J123" s="35" t="s">
        <v>184</v>
      </c>
      <c r="K123" s="35" t="s">
        <v>190</v>
      </c>
      <c r="L123" s="61" t="s">
        <v>699</v>
      </c>
      <c r="M123" s="338"/>
    </row>
    <row r="124" spans="1:13" ht="32.5">
      <c r="A124" s="48" t="s">
        <v>388</v>
      </c>
      <c r="B124" s="248" t="s">
        <v>389</v>
      </c>
      <c r="C124" s="60" t="s">
        <v>44</v>
      </c>
      <c r="D124" s="80" t="s">
        <v>1708</v>
      </c>
      <c r="E124" s="7" t="s">
        <v>500</v>
      </c>
      <c r="F124" s="250" t="s">
        <v>389</v>
      </c>
      <c r="G124" s="35" t="s">
        <v>178</v>
      </c>
      <c r="H124" s="35" t="s">
        <v>188</v>
      </c>
      <c r="I124" s="35" t="s">
        <v>189</v>
      </c>
      <c r="J124" s="35" t="s">
        <v>1720</v>
      </c>
      <c r="K124" s="35" t="s">
        <v>273</v>
      </c>
      <c r="L124" s="12" t="s">
        <v>708</v>
      </c>
      <c r="M124" s="249" t="s">
        <v>470</v>
      </c>
    </row>
    <row r="125" spans="1:13" ht="34.5" customHeight="1">
      <c r="A125" s="291" t="s">
        <v>390</v>
      </c>
      <c r="B125" s="294" t="s">
        <v>391</v>
      </c>
      <c r="C125" s="291" t="s">
        <v>172</v>
      </c>
      <c r="D125" s="322" t="s">
        <v>1708</v>
      </c>
      <c r="E125" s="7" t="s">
        <v>407</v>
      </c>
      <c r="F125" s="250" t="s">
        <v>402</v>
      </c>
      <c r="G125" s="35" t="s">
        <v>178</v>
      </c>
      <c r="H125" s="35" t="s">
        <v>232</v>
      </c>
      <c r="I125" s="35" t="s">
        <v>184</v>
      </c>
      <c r="J125" s="35" t="s">
        <v>1728</v>
      </c>
      <c r="K125" s="35" t="s">
        <v>180</v>
      </c>
      <c r="L125" s="316" t="s">
        <v>709</v>
      </c>
      <c r="M125" s="316" t="s">
        <v>449</v>
      </c>
    </row>
    <row r="126" spans="1:13" ht="34.5" customHeight="1">
      <c r="A126" s="292"/>
      <c r="B126" s="295"/>
      <c r="C126" s="292"/>
      <c r="D126" s="323"/>
      <c r="E126" s="7" t="s">
        <v>558</v>
      </c>
      <c r="F126" s="250" t="s">
        <v>559</v>
      </c>
      <c r="G126" s="35" t="s">
        <v>1728</v>
      </c>
      <c r="H126" s="35" t="s">
        <v>232</v>
      </c>
      <c r="I126" s="35" t="s">
        <v>561</v>
      </c>
      <c r="J126" s="35" t="s">
        <v>1717</v>
      </c>
      <c r="K126" s="35" t="s">
        <v>180</v>
      </c>
      <c r="L126" s="317"/>
      <c r="M126" s="317"/>
    </row>
    <row r="127" spans="1:13" ht="20.5" customHeight="1">
      <c r="A127" s="292"/>
      <c r="B127" s="295"/>
      <c r="C127" s="292"/>
      <c r="D127" s="323"/>
      <c r="E127" s="7" t="s">
        <v>205</v>
      </c>
      <c r="F127" s="250" t="s">
        <v>450</v>
      </c>
      <c r="G127" s="35"/>
      <c r="H127" s="35" t="s">
        <v>173</v>
      </c>
      <c r="I127" s="35" t="s">
        <v>173</v>
      </c>
      <c r="J127" s="35" t="s">
        <v>179</v>
      </c>
      <c r="K127" s="35" t="s">
        <v>180</v>
      </c>
      <c r="L127" s="317"/>
      <c r="M127" s="317"/>
    </row>
    <row r="128" spans="1:13" ht="20.5" customHeight="1">
      <c r="A128" s="292"/>
      <c r="B128" s="295"/>
      <c r="C128" s="292"/>
      <c r="D128" s="323"/>
      <c r="E128" s="7" t="s">
        <v>455</v>
      </c>
      <c r="F128" s="250" t="s">
        <v>451</v>
      </c>
      <c r="G128" s="35"/>
      <c r="H128" s="35" t="s">
        <v>173</v>
      </c>
      <c r="I128" s="35" t="s">
        <v>173</v>
      </c>
      <c r="J128" s="35" t="s">
        <v>179</v>
      </c>
      <c r="K128" s="35" t="s">
        <v>180</v>
      </c>
      <c r="L128" s="317"/>
      <c r="M128" s="317"/>
    </row>
    <row r="129" spans="1:13" ht="20.5" customHeight="1">
      <c r="A129" s="292"/>
      <c r="B129" s="295"/>
      <c r="C129" s="292"/>
      <c r="D129" s="323"/>
      <c r="E129" s="7" t="s">
        <v>202</v>
      </c>
      <c r="F129" s="250" t="s">
        <v>452</v>
      </c>
      <c r="G129" s="35"/>
      <c r="H129" s="35" t="s">
        <v>173</v>
      </c>
      <c r="I129" s="35" t="s">
        <v>173</v>
      </c>
      <c r="J129" s="35" t="s">
        <v>561</v>
      </c>
      <c r="K129" s="35" t="s">
        <v>185</v>
      </c>
      <c r="L129" s="317"/>
      <c r="M129" s="317"/>
    </row>
    <row r="130" spans="1:13" ht="20.5" customHeight="1">
      <c r="A130" s="292"/>
      <c r="B130" s="295"/>
      <c r="C130" s="292"/>
      <c r="D130" s="323"/>
      <c r="E130" s="7" t="s">
        <v>456</v>
      </c>
      <c r="F130" s="250" t="s">
        <v>453</v>
      </c>
      <c r="G130" s="35"/>
      <c r="H130" s="35" t="s">
        <v>173</v>
      </c>
      <c r="I130" s="35" t="s">
        <v>173</v>
      </c>
      <c r="J130" s="35" t="s">
        <v>184</v>
      </c>
      <c r="K130" s="35" t="s">
        <v>180</v>
      </c>
      <c r="L130" s="317"/>
      <c r="M130" s="317"/>
    </row>
    <row r="131" spans="1:13" ht="14.5" customHeight="1">
      <c r="A131" s="292"/>
      <c r="B131" s="295"/>
      <c r="C131" s="292"/>
      <c r="D131" s="323"/>
      <c r="E131" s="7" t="s">
        <v>457</v>
      </c>
      <c r="F131" s="250" t="s">
        <v>454</v>
      </c>
      <c r="G131" s="35"/>
      <c r="H131" s="35" t="s">
        <v>173</v>
      </c>
      <c r="I131" s="35" t="s">
        <v>173</v>
      </c>
      <c r="J131" s="35" t="s">
        <v>184</v>
      </c>
      <c r="K131" s="35" t="s">
        <v>180</v>
      </c>
      <c r="L131" s="317"/>
      <c r="M131" s="317"/>
    </row>
    <row r="132" spans="1:13" ht="20.5" customHeight="1">
      <c r="A132" s="292"/>
      <c r="B132" s="295"/>
      <c r="C132" s="292"/>
      <c r="D132" s="323"/>
      <c r="E132" s="7" t="s">
        <v>167</v>
      </c>
      <c r="F132" s="250" t="s">
        <v>560</v>
      </c>
      <c r="G132" s="35"/>
      <c r="H132" s="35"/>
      <c r="I132" s="35"/>
      <c r="J132" s="35" t="s">
        <v>561</v>
      </c>
      <c r="K132" s="35" t="s">
        <v>183</v>
      </c>
      <c r="L132" s="317"/>
      <c r="M132" s="317"/>
    </row>
    <row r="133" spans="1:13" ht="20.5" customHeight="1">
      <c r="A133" s="292"/>
      <c r="B133" s="295"/>
      <c r="C133" s="292"/>
      <c r="D133" s="323"/>
      <c r="E133" s="7" t="s">
        <v>562</v>
      </c>
      <c r="F133" s="250" t="s">
        <v>560</v>
      </c>
      <c r="G133" s="35"/>
      <c r="H133" s="35"/>
      <c r="I133" s="35"/>
      <c r="J133" s="35" t="s">
        <v>561</v>
      </c>
      <c r="K133" s="35" t="s">
        <v>180</v>
      </c>
      <c r="L133" s="317"/>
      <c r="M133" s="317"/>
    </row>
    <row r="134" spans="1:13" ht="20.5" customHeight="1">
      <c r="A134" s="292"/>
      <c r="B134" s="295"/>
      <c r="C134" s="292"/>
      <c r="D134" s="323"/>
      <c r="E134" s="7" t="s">
        <v>209</v>
      </c>
      <c r="F134" s="250" t="s">
        <v>560</v>
      </c>
      <c r="G134" s="35"/>
      <c r="H134" s="35"/>
      <c r="I134" s="35"/>
      <c r="J134" s="35" t="s">
        <v>561</v>
      </c>
      <c r="K134" s="35" t="s">
        <v>180</v>
      </c>
      <c r="L134" s="317"/>
      <c r="M134" s="317"/>
    </row>
    <row r="135" spans="1:13" ht="20.5" customHeight="1">
      <c r="A135" s="293"/>
      <c r="B135" s="296"/>
      <c r="C135" s="293"/>
      <c r="D135" s="324"/>
      <c r="E135" s="7" t="s">
        <v>210</v>
      </c>
      <c r="F135" s="250" t="s">
        <v>560</v>
      </c>
      <c r="G135" s="35"/>
      <c r="H135" s="35"/>
      <c r="I135" s="35"/>
      <c r="J135" s="35" t="s">
        <v>561</v>
      </c>
      <c r="K135" s="35" t="s">
        <v>180</v>
      </c>
      <c r="L135" s="318"/>
      <c r="M135" s="318"/>
    </row>
    <row r="136" spans="1:13" ht="15" customHeight="1">
      <c r="A136" s="291" t="s">
        <v>392</v>
      </c>
      <c r="B136" s="294" t="s">
        <v>393</v>
      </c>
      <c r="C136" s="291" t="s">
        <v>7</v>
      </c>
      <c r="D136" s="322" t="s">
        <v>1708</v>
      </c>
      <c r="E136" s="4" t="s">
        <v>167</v>
      </c>
      <c r="F136" s="250" t="s">
        <v>403</v>
      </c>
      <c r="G136" s="35" t="s">
        <v>173</v>
      </c>
      <c r="H136" s="35" t="s">
        <v>173</v>
      </c>
      <c r="I136" s="35" t="s">
        <v>173</v>
      </c>
      <c r="J136" s="35" t="s">
        <v>181</v>
      </c>
      <c r="K136" s="35" t="s">
        <v>183</v>
      </c>
      <c r="L136" s="288" t="s">
        <v>710</v>
      </c>
      <c r="M136" s="348" t="s">
        <v>445</v>
      </c>
    </row>
    <row r="137" spans="1:13" ht="14.5" customHeight="1">
      <c r="A137" s="292"/>
      <c r="B137" s="295"/>
      <c r="C137" s="292"/>
      <c r="D137" s="323"/>
      <c r="E137" s="4" t="s">
        <v>446</v>
      </c>
      <c r="F137" s="250" t="s">
        <v>404</v>
      </c>
      <c r="G137" s="35" t="s">
        <v>181</v>
      </c>
      <c r="H137" s="35" t="s">
        <v>232</v>
      </c>
      <c r="I137" s="35" t="s">
        <v>179</v>
      </c>
      <c r="J137" s="35" t="s">
        <v>184</v>
      </c>
      <c r="K137" s="35" t="s">
        <v>185</v>
      </c>
      <c r="L137" s="289"/>
      <c r="M137" s="349"/>
    </row>
    <row r="138" spans="1:13" ht="14.5" customHeight="1">
      <c r="A138" s="292"/>
      <c r="B138" s="295"/>
      <c r="C138" s="292"/>
      <c r="D138" s="323"/>
      <c r="E138" s="4" t="s">
        <v>515</v>
      </c>
      <c r="F138" s="250" t="s">
        <v>404</v>
      </c>
      <c r="G138" s="35" t="s">
        <v>179</v>
      </c>
      <c r="H138" s="35" t="s">
        <v>173</v>
      </c>
      <c r="I138" s="35" t="s">
        <v>184</v>
      </c>
      <c r="J138" s="35" t="s">
        <v>188</v>
      </c>
      <c r="K138" s="35" t="s">
        <v>185</v>
      </c>
      <c r="L138" s="289"/>
      <c r="M138" s="349"/>
    </row>
    <row r="139" spans="1:13" ht="14.5" customHeight="1">
      <c r="A139" s="292"/>
      <c r="B139" s="295"/>
      <c r="C139" s="292"/>
      <c r="D139" s="323"/>
      <c r="E139" s="4" t="s">
        <v>202</v>
      </c>
      <c r="F139" s="250" t="s">
        <v>447</v>
      </c>
      <c r="G139" s="35" t="s">
        <v>173</v>
      </c>
      <c r="H139" s="35" t="s">
        <v>173</v>
      </c>
      <c r="I139" s="35" t="s">
        <v>173</v>
      </c>
      <c r="J139" s="35" t="s">
        <v>184</v>
      </c>
      <c r="K139" s="35" t="s">
        <v>185</v>
      </c>
      <c r="L139" s="289"/>
      <c r="M139" s="349"/>
    </row>
    <row r="140" spans="1:13" ht="14.5" customHeight="1">
      <c r="A140" s="292"/>
      <c r="B140" s="296"/>
      <c r="C140" s="292"/>
      <c r="D140" s="323"/>
      <c r="E140" s="4" t="s">
        <v>204</v>
      </c>
      <c r="F140" s="250" t="s">
        <v>448</v>
      </c>
      <c r="G140" s="35" t="s">
        <v>173</v>
      </c>
      <c r="H140" s="35" t="s">
        <v>173</v>
      </c>
      <c r="I140" s="35" t="s">
        <v>173</v>
      </c>
      <c r="J140" s="35" t="s">
        <v>189</v>
      </c>
      <c r="K140" s="35" t="s">
        <v>190</v>
      </c>
      <c r="L140" s="289"/>
      <c r="M140" s="349"/>
    </row>
    <row r="141" spans="1:13" ht="80">
      <c r="A141" s="48" t="s">
        <v>437</v>
      </c>
      <c r="B141" s="248" t="s">
        <v>438</v>
      </c>
      <c r="C141" s="48" t="s">
        <v>44</v>
      </c>
      <c r="D141" s="194" t="s">
        <v>1708</v>
      </c>
      <c r="E141" s="48" t="s">
        <v>203</v>
      </c>
      <c r="F141" s="250" t="s">
        <v>439</v>
      </c>
      <c r="G141" s="49" t="s">
        <v>178</v>
      </c>
      <c r="H141" s="35" t="s">
        <v>173</v>
      </c>
      <c r="I141" s="35" t="s">
        <v>173</v>
      </c>
      <c r="J141" s="49" t="s">
        <v>189</v>
      </c>
      <c r="K141" s="49" t="s">
        <v>187</v>
      </c>
      <c r="L141" s="34" t="s">
        <v>711</v>
      </c>
      <c r="M141" s="246" t="s">
        <v>441</v>
      </c>
    </row>
    <row r="142" spans="1:13" ht="45" customHeight="1">
      <c r="A142" s="291" t="s">
        <v>443</v>
      </c>
      <c r="B142" s="294" t="s">
        <v>442</v>
      </c>
      <c r="C142" s="291" t="s">
        <v>736</v>
      </c>
      <c r="D142" s="306" t="s">
        <v>1709</v>
      </c>
      <c r="E142" s="219" t="s">
        <v>972</v>
      </c>
      <c r="F142" s="257" t="s">
        <v>921</v>
      </c>
      <c r="G142" s="220" t="s">
        <v>778</v>
      </c>
      <c r="H142" s="220" t="s">
        <v>173</v>
      </c>
      <c r="I142" s="220" t="s">
        <v>1851</v>
      </c>
      <c r="J142" s="220" t="s">
        <v>1639</v>
      </c>
      <c r="K142" s="220" t="s">
        <v>1682</v>
      </c>
      <c r="L142" s="282" t="s">
        <v>1907</v>
      </c>
      <c r="M142" s="288" t="s">
        <v>1906</v>
      </c>
    </row>
    <row r="143" spans="1:13" ht="20.5" customHeight="1">
      <c r="A143" s="292"/>
      <c r="B143" s="295"/>
      <c r="C143" s="292"/>
      <c r="D143" s="307"/>
      <c r="E143" s="79" t="s">
        <v>1636</v>
      </c>
      <c r="F143" s="250" t="s">
        <v>1637</v>
      </c>
      <c r="G143" s="49" t="s">
        <v>778</v>
      </c>
      <c r="H143" s="49" t="s">
        <v>173</v>
      </c>
      <c r="I143" s="49" t="s">
        <v>173</v>
      </c>
      <c r="J143" s="49" t="s">
        <v>1639</v>
      </c>
      <c r="K143" s="49" t="s">
        <v>1682</v>
      </c>
      <c r="L143" s="283"/>
      <c r="M143" s="289"/>
    </row>
    <row r="144" spans="1:13" ht="28.15" customHeight="1">
      <c r="A144" s="293"/>
      <c r="B144" s="296"/>
      <c r="C144" s="293"/>
      <c r="D144" s="308"/>
      <c r="E144" s="110" t="s">
        <v>202</v>
      </c>
      <c r="F144" s="250" t="s">
        <v>1638</v>
      </c>
      <c r="G144" s="49" t="s">
        <v>173</v>
      </c>
      <c r="H144" s="49" t="s">
        <v>173</v>
      </c>
      <c r="I144" s="49" t="s">
        <v>173</v>
      </c>
      <c r="J144" s="49" t="s">
        <v>1639</v>
      </c>
      <c r="K144" s="49" t="s">
        <v>185</v>
      </c>
      <c r="L144" s="284"/>
      <c r="M144" s="290"/>
    </row>
    <row r="145" spans="1:13" ht="33.75" customHeight="1">
      <c r="A145" s="291" t="s">
        <v>545</v>
      </c>
      <c r="B145" s="294" t="s">
        <v>548</v>
      </c>
      <c r="C145" s="291" t="s">
        <v>336</v>
      </c>
      <c r="D145" s="306" t="s">
        <v>1708</v>
      </c>
      <c r="E145" s="48" t="s">
        <v>672</v>
      </c>
      <c r="F145" s="250" t="s">
        <v>548</v>
      </c>
      <c r="G145" s="49" t="s">
        <v>189</v>
      </c>
      <c r="H145" s="49" t="s">
        <v>1717</v>
      </c>
      <c r="I145" s="49" t="s">
        <v>1729</v>
      </c>
      <c r="J145" s="49" t="s">
        <v>1723</v>
      </c>
      <c r="K145" s="49" t="s">
        <v>185</v>
      </c>
      <c r="L145" s="326" t="s">
        <v>825</v>
      </c>
      <c r="M145" s="288" t="s">
        <v>549</v>
      </c>
    </row>
    <row r="146" spans="1:13" ht="14.5" customHeight="1">
      <c r="A146" s="292"/>
      <c r="B146" s="295"/>
      <c r="C146" s="292"/>
      <c r="D146" s="307"/>
      <c r="E146" s="48" t="s">
        <v>202</v>
      </c>
      <c r="F146" s="250" t="s">
        <v>551</v>
      </c>
      <c r="G146" s="49" t="s">
        <v>554</v>
      </c>
      <c r="H146" s="49" t="s">
        <v>554</v>
      </c>
      <c r="I146" s="49" t="s">
        <v>554</v>
      </c>
      <c r="J146" s="49" t="s">
        <v>554</v>
      </c>
      <c r="K146" s="49" t="s">
        <v>185</v>
      </c>
      <c r="L146" s="327"/>
      <c r="M146" s="289"/>
    </row>
    <row r="147" spans="1:13" ht="14.5" customHeight="1">
      <c r="A147" s="292"/>
      <c r="B147" s="295"/>
      <c r="C147" s="292"/>
      <c r="D147" s="307"/>
      <c r="E147" s="48" t="s">
        <v>204</v>
      </c>
      <c r="F147" s="250" t="s">
        <v>552</v>
      </c>
      <c r="G147" s="49" t="s">
        <v>554</v>
      </c>
      <c r="H147" s="49" t="s">
        <v>554</v>
      </c>
      <c r="I147" s="49" t="s">
        <v>554</v>
      </c>
      <c r="J147" s="49" t="s">
        <v>554</v>
      </c>
      <c r="K147" s="189" t="s">
        <v>185</v>
      </c>
      <c r="L147" s="327"/>
      <c r="M147" s="289"/>
    </row>
    <row r="148" spans="1:13" ht="14.5" customHeight="1">
      <c r="A148" s="292"/>
      <c r="B148" s="295"/>
      <c r="C148" s="292"/>
      <c r="D148" s="307"/>
      <c r="E148" s="48" t="s">
        <v>167</v>
      </c>
      <c r="F148" s="250" t="s">
        <v>39</v>
      </c>
      <c r="G148" s="49" t="s">
        <v>554</v>
      </c>
      <c r="H148" s="49" t="s">
        <v>554</v>
      </c>
      <c r="I148" s="49" t="s">
        <v>554</v>
      </c>
      <c r="J148" s="49" t="s">
        <v>554</v>
      </c>
      <c r="K148" s="49" t="s">
        <v>183</v>
      </c>
      <c r="L148" s="327"/>
      <c r="M148" s="289"/>
    </row>
    <row r="149" spans="1:13" ht="14.5" customHeight="1">
      <c r="A149" s="293"/>
      <c r="B149" s="296"/>
      <c r="C149" s="293"/>
      <c r="D149" s="308"/>
      <c r="E149" s="48" t="s">
        <v>203</v>
      </c>
      <c r="F149" s="250" t="s">
        <v>553</v>
      </c>
      <c r="G149" s="49" t="s">
        <v>554</v>
      </c>
      <c r="H149" s="49" t="s">
        <v>554</v>
      </c>
      <c r="I149" s="49" t="s">
        <v>554</v>
      </c>
      <c r="J149" s="49" t="s">
        <v>554</v>
      </c>
      <c r="K149" s="189" t="s">
        <v>185</v>
      </c>
      <c r="L149" s="328"/>
      <c r="M149" s="290"/>
    </row>
    <row r="150" spans="1:13" ht="20.5" customHeight="1">
      <c r="A150" s="306" t="s">
        <v>546</v>
      </c>
      <c r="B150" s="310" t="s">
        <v>555</v>
      </c>
      <c r="C150" s="306" t="s">
        <v>48</v>
      </c>
      <c r="D150" s="322" t="s">
        <v>1708</v>
      </c>
      <c r="E150" s="111" t="s">
        <v>673</v>
      </c>
      <c r="F150" s="256" t="s">
        <v>557</v>
      </c>
      <c r="G150" s="49" t="s">
        <v>1728</v>
      </c>
      <c r="H150" s="49" t="s">
        <v>1717</v>
      </c>
      <c r="I150" s="49" t="s">
        <v>1729</v>
      </c>
      <c r="J150" s="49" t="s">
        <v>1723</v>
      </c>
      <c r="K150" s="49" t="s">
        <v>892</v>
      </c>
      <c r="L150" s="329" t="s">
        <v>1353</v>
      </c>
      <c r="M150" s="332" t="s">
        <v>556</v>
      </c>
    </row>
    <row r="151" spans="1:13" ht="14.5" customHeight="1">
      <c r="A151" s="307"/>
      <c r="B151" s="311"/>
      <c r="C151" s="307"/>
      <c r="D151" s="323"/>
      <c r="E151" s="111" t="s">
        <v>901</v>
      </c>
      <c r="F151" s="256" t="s">
        <v>555</v>
      </c>
      <c r="G151" s="49" t="s">
        <v>1729</v>
      </c>
      <c r="H151" s="49" t="s">
        <v>1723</v>
      </c>
      <c r="I151" s="49" t="s">
        <v>1723</v>
      </c>
      <c r="J151" s="49" t="s">
        <v>778</v>
      </c>
      <c r="K151" s="49" t="s">
        <v>893</v>
      </c>
      <c r="L151" s="330"/>
      <c r="M151" s="333"/>
    </row>
    <row r="152" spans="1:13" ht="51" customHeight="1">
      <c r="A152" s="307"/>
      <c r="B152" s="311"/>
      <c r="C152" s="307"/>
      <c r="D152" s="323"/>
      <c r="E152" s="111" t="s">
        <v>202</v>
      </c>
      <c r="F152" s="256" t="s">
        <v>895</v>
      </c>
      <c r="G152" s="49" t="s">
        <v>173</v>
      </c>
      <c r="H152" s="49" t="s">
        <v>173</v>
      </c>
      <c r="I152" s="49" t="s">
        <v>173</v>
      </c>
      <c r="J152" s="49" t="s">
        <v>1723</v>
      </c>
      <c r="K152" s="49" t="s">
        <v>550</v>
      </c>
      <c r="L152" s="330"/>
      <c r="M152" s="333"/>
    </row>
    <row r="153" spans="1:13" ht="20.5" customHeight="1">
      <c r="A153" s="308"/>
      <c r="B153" s="312"/>
      <c r="C153" s="308"/>
      <c r="D153" s="324"/>
      <c r="E153" s="111" t="s">
        <v>204</v>
      </c>
      <c r="F153" s="256" t="s">
        <v>894</v>
      </c>
      <c r="G153" s="49" t="s">
        <v>173</v>
      </c>
      <c r="H153" s="49" t="s">
        <v>173</v>
      </c>
      <c r="I153" s="49" t="s">
        <v>173</v>
      </c>
      <c r="J153" s="49" t="s">
        <v>778</v>
      </c>
      <c r="K153" s="49" t="s">
        <v>190</v>
      </c>
      <c r="L153" s="331"/>
      <c r="M153" s="334"/>
    </row>
    <row r="154" spans="1:13" ht="34">
      <c r="A154" s="48" t="s">
        <v>569</v>
      </c>
      <c r="B154" s="248" t="s">
        <v>1370</v>
      </c>
      <c r="C154" s="48" t="s">
        <v>784</v>
      </c>
      <c r="D154" s="37" t="s">
        <v>1709</v>
      </c>
      <c r="E154" s="134" t="s">
        <v>1373</v>
      </c>
      <c r="F154" s="250" t="s">
        <v>1374</v>
      </c>
      <c r="G154" s="49" t="s">
        <v>1728</v>
      </c>
      <c r="H154" s="49" t="s">
        <v>173</v>
      </c>
      <c r="I154" s="49" t="s">
        <v>173</v>
      </c>
      <c r="J154" s="49" t="s">
        <v>173</v>
      </c>
      <c r="K154" s="49" t="s">
        <v>173</v>
      </c>
      <c r="L154" s="34" t="s">
        <v>1371</v>
      </c>
      <c r="M154" s="246" t="s">
        <v>1372</v>
      </c>
    </row>
    <row r="155" spans="1:13" ht="20">
      <c r="A155" s="48" t="s">
        <v>570</v>
      </c>
      <c r="B155" s="248" t="s">
        <v>571</v>
      </c>
      <c r="C155" s="48" t="s">
        <v>3</v>
      </c>
      <c r="D155" s="37" t="s">
        <v>1708</v>
      </c>
      <c r="E155" s="48" t="s">
        <v>594</v>
      </c>
      <c r="F155" s="250" t="s">
        <v>593</v>
      </c>
      <c r="G155" s="49" t="s">
        <v>1720</v>
      </c>
      <c r="H155" s="49" t="s">
        <v>173</v>
      </c>
      <c r="I155" s="49" t="s">
        <v>173</v>
      </c>
      <c r="J155" s="49" t="s">
        <v>173</v>
      </c>
      <c r="K155" s="49" t="s">
        <v>173</v>
      </c>
      <c r="L155" s="34" t="s">
        <v>173</v>
      </c>
      <c r="M155" s="246" t="s">
        <v>591</v>
      </c>
    </row>
    <row r="156" spans="1:13" ht="33.75" customHeight="1">
      <c r="A156" s="322" t="s">
        <v>572</v>
      </c>
      <c r="B156" s="361" t="s">
        <v>1820</v>
      </c>
      <c r="C156" s="322" t="s">
        <v>784</v>
      </c>
      <c r="D156" s="322" t="s">
        <v>1708</v>
      </c>
      <c r="E156" s="80" t="s">
        <v>679</v>
      </c>
      <c r="F156" s="258" t="s">
        <v>598</v>
      </c>
      <c r="G156" s="112" t="s">
        <v>1720</v>
      </c>
      <c r="H156" s="112" t="s">
        <v>777</v>
      </c>
      <c r="I156" s="112" t="s">
        <v>1721</v>
      </c>
      <c r="J156" s="112" t="s">
        <v>1730</v>
      </c>
      <c r="K156" s="191" t="s">
        <v>1690</v>
      </c>
      <c r="L156" s="113" t="s">
        <v>1854</v>
      </c>
      <c r="M156" s="335" t="s">
        <v>595</v>
      </c>
    </row>
    <row r="157" spans="1:13" ht="20.5" customHeight="1">
      <c r="A157" s="323"/>
      <c r="B157" s="362"/>
      <c r="C157" s="323"/>
      <c r="D157" s="323"/>
      <c r="E157" s="80" t="s">
        <v>680</v>
      </c>
      <c r="F157" s="258" t="s">
        <v>599</v>
      </c>
      <c r="G157" s="112" t="s">
        <v>1720</v>
      </c>
      <c r="H157" s="112" t="s">
        <v>777</v>
      </c>
      <c r="I157" s="112" t="s">
        <v>1721</v>
      </c>
      <c r="J157" s="112" t="s">
        <v>1730</v>
      </c>
      <c r="K157" s="191" t="s">
        <v>1690</v>
      </c>
      <c r="L157" s="113" t="s">
        <v>1853</v>
      </c>
      <c r="M157" s="336"/>
    </row>
    <row r="158" spans="1:13" ht="20.5" customHeight="1">
      <c r="A158" s="324"/>
      <c r="B158" s="363"/>
      <c r="C158" s="324"/>
      <c r="D158" s="324"/>
      <c r="E158" s="80" t="s">
        <v>681</v>
      </c>
      <c r="F158" s="258" t="s">
        <v>600</v>
      </c>
      <c r="G158" s="112" t="s">
        <v>1720</v>
      </c>
      <c r="H158" s="112" t="s">
        <v>777</v>
      </c>
      <c r="I158" s="112" t="s">
        <v>1721</v>
      </c>
      <c r="J158" s="112" t="s">
        <v>1730</v>
      </c>
      <c r="K158" s="191" t="s">
        <v>1690</v>
      </c>
      <c r="L158" s="113" t="s">
        <v>1852</v>
      </c>
      <c r="M158" s="337"/>
    </row>
    <row r="159" spans="1:13" ht="14.5" customHeight="1">
      <c r="A159" s="306" t="s">
        <v>573</v>
      </c>
      <c r="B159" s="310" t="s">
        <v>584</v>
      </c>
      <c r="C159" s="306" t="s">
        <v>7</v>
      </c>
      <c r="D159" s="322" t="s">
        <v>1708</v>
      </c>
      <c r="E159" s="111" t="s">
        <v>684</v>
      </c>
      <c r="F159" s="256" t="s">
        <v>826</v>
      </c>
      <c r="G159" s="49" t="s">
        <v>1720</v>
      </c>
      <c r="H159" s="49" t="s">
        <v>561</v>
      </c>
      <c r="I159" s="49" t="s">
        <v>777</v>
      </c>
      <c r="J159" s="49" t="s">
        <v>1729</v>
      </c>
      <c r="K159" s="49" t="s">
        <v>603</v>
      </c>
      <c r="L159" s="86" t="s">
        <v>602</v>
      </c>
      <c r="M159" s="332" t="s">
        <v>878</v>
      </c>
    </row>
    <row r="160" spans="1:13" ht="14.5" customHeight="1">
      <c r="A160" s="307"/>
      <c r="B160" s="311"/>
      <c r="C160" s="307"/>
      <c r="D160" s="323"/>
      <c r="E160" s="111" t="s">
        <v>604</v>
      </c>
      <c r="F160" s="256" t="s">
        <v>605</v>
      </c>
      <c r="G160" s="49" t="s">
        <v>1720</v>
      </c>
      <c r="H160" s="49" t="s">
        <v>173</v>
      </c>
      <c r="I160" s="49" t="s">
        <v>173</v>
      </c>
      <c r="J160" s="49" t="s">
        <v>778</v>
      </c>
      <c r="K160" s="49" t="s">
        <v>607</v>
      </c>
      <c r="L160" s="86" t="s">
        <v>1354</v>
      </c>
      <c r="M160" s="333"/>
    </row>
    <row r="161" spans="1:13" ht="20.5" customHeight="1">
      <c r="A161" s="308"/>
      <c r="B161" s="312"/>
      <c r="C161" s="308"/>
      <c r="D161" s="324"/>
      <c r="E161" s="111" t="s">
        <v>209</v>
      </c>
      <c r="F161" s="256" t="s">
        <v>606</v>
      </c>
      <c r="G161" s="49" t="s">
        <v>1720</v>
      </c>
      <c r="H161" s="49" t="s">
        <v>173</v>
      </c>
      <c r="I161" s="49" t="s">
        <v>173</v>
      </c>
      <c r="J161" s="49" t="s">
        <v>778</v>
      </c>
      <c r="K161" s="49" t="s">
        <v>180</v>
      </c>
      <c r="L161" s="86"/>
      <c r="M161" s="334"/>
    </row>
    <row r="162" spans="1:13" ht="22.5" customHeight="1">
      <c r="A162" s="291" t="s">
        <v>574</v>
      </c>
      <c r="B162" s="294" t="s">
        <v>1715</v>
      </c>
      <c r="C162" s="291" t="s">
        <v>34</v>
      </c>
      <c r="D162" s="306" t="s">
        <v>1709</v>
      </c>
      <c r="E162" s="48" t="s">
        <v>835</v>
      </c>
      <c r="F162" s="250" t="s">
        <v>608</v>
      </c>
      <c r="G162" s="49" t="s">
        <v>1720</v>
      </c>
      <c r="H162" s="49" t="s">
        <v>777</v>
      </c>
      <c r="I162" s="189" t="s">
        <v>1846</v>
      </c>
      <c r="J162" s="189" t="s">
        <v>1847</v>
      </c>
      <c r="K162" s="189" t="s">
        <v>1010</v>
      </c>
      <c r="L162" s="282" t="s">
        <v>1848</v>
      </c>
      <c r="M162" s="288" t="s">
        <v>1023</v>
      </c>
    </row>
    <row r="163" spans="1:13" ht="14.5" customHeight="1">
      <c r="A163" s="292"/>
      <c r="B163" s="295"/>
      <c r="C163" s="292"/>
      <c r="D163" s="307"/>
      <c r="E163" s="48" t="s">
        <v>720</v>
      </c>
      <c r="F163" s="250" t="s">
        <v>721</v>
      </c>
      <c r="G163" s="49" t="s">
        <v>1720</v>
      </c>
      <c r="H163" s="49" t="s">
        <v>777</v>
      </c>
      <c r="I163" s="189" t="s">
        <v>1846</v>
      </c>
      <c r="J163" s="189" t="s">
        <v>1847</v>
      </c>
      <c r="K163" s="189" t="s">
        <v>1010</v>
      </c>
      <c r="L163" s="283"/>
      <c r="M163" s="289"/>
    </row>
    <row r="164" spans="1:13" ht="14.5" customHeight="1">
      <c r="A164" s="292"/>
      <c r="B164" s="295"/>
      <c r="C164" s="292"/>
      <c r="D164" s="307"/>
      <c r="E164" s="110" t="s">
        <v>202</v>
      </c>
      <c r="F164" s="250" t="s">
        <v>948</v>
      </c>
      <c r="G164" s="49" t="s">
        <v>1721</v>
      </c>
      <c r="H164" s="49" t="s">
        <v>173</v>
      </c>
      <c r="I164" s="49" t="s">
        <v>173</v>
      </c>
      <c r="J164" s="49" t="s">
        <v>1731</v>
      </c>
      <c r="K164" s="49" t="s">
        <v>185</v>
      </c>
      <c r="L164" s="283"/>
      <c r="M164" s="289"/>
    </row>
    <row r="165" spans="1:13" ht="14.5" customHeight="1">
      <c r="A165" s="293"/>
      <c r="B165" s="296"/>
      <c r="C165" s="293"/>
      <c r="D165" s="308"/>
      <c r="E165" s="110" t="s">
        <v>204</v>
      </c>
      <c r="F165" s="250" t="s">
        <v>950</v>
      </c>
      <c r="G165" s="49" t="s">
        <v>1721</v>
      </c>
      <c r="H165" s="49" t="s">
        <v>173</v>
      </c>
      <c r="I165" s="49" t="s">
        <v>173</v>
      </c>
      <c r="J165" s="49" t="s">
        <v>1731</v>
      </c>
      <c r="K165" s="189" t="s">
        <v>185</v>
      </c>
      <c r="L165" s="284"/>
      <c r="M165" s="290"/>
    </row>
    <row r="166" spans="1:13" ht="67.5" customHeight="1">
      <c r="A166" s="291" t="s">
        <v>575</v>
      </c>
      <c r="B166" s="294" t="s">
        <v>969</v>
      </c>
      <c r="C166" s="291" t="s">
        <v>847</v>
      </c>
      <c r="D166" s="306" t="s">
        <v>1709</v>
      </c>
      <c r="E166" s="48" t="s">
        <v>500</v>
      </c>
      <c r="F166" s="250" t="s">
        <v>609</v>
      </c>
      <c r="G166" s="49" t="s">
        <v>1720</v>
      </c>
      <c r="H166" s="49" t="s">
        <v>561</v>
      </c>
      <c r="I166" s="49" t="s">
        <v>1717</v>
      </c>
      <c r="J166" s="49" t="s">
        <v>1729</v>
      </c>
      <c r="K166" s="189" t="s">
        <v>1690</v>
      </c>
      <c r="L166" s="282" t="s">
        <v>616</v>
      </c>
      <c r="M166" s="288" t="s">
        <v>782</v>
      </c>
    </row>
    <row r="167" spans="1:13" ht="20.5" customHeight="1">
      <c r="A167" s="292"/>
      <c r="B167" s="295"/>
      <c r="C167" s="292"/>
      <c r="D167" s="307"/>
      <c r="E167" s="48" t="s">
        <v>729</v>
      </c>
      <c r="F167" s="250" t="s">
        <v>610</v>
      </c>
      <c r="G167" s="49" t="s">
        <v>1720</v>
      </c>
      <c r="H167" s="49" t="s">
        <v>777</v>
      </c>
      <c r="I167" s="49" t="s">
        <v>1723</v>
      </c>
      <c r="J167" s="49" t="s">
        <v>819</v>
      </c>
      <c r="K167" s="189" t="s">
        <v>1690</v>
      </c>
      <c r="L167" s="283" t="s">
        <v>617</v>
      </c>
      <c r="M167" s="289"/>
    </row>
    <row r="168" spans="1:13" ht="20.5" customHeight="1">
      <c r="A168" s="292"/>
      <c r="B168" s="295"/>
      <c r="C168" s="292"/>
      <c r="D168" s="307"/>
      <c r="E168" s="48" t="s">
        <v>839</v>
      </c>
      <c r="F168" s="250" t="s">
        <v>611</v>
      </c>
      <c r="G168" s="49" t="s">
        <v>1720</v>
      </c>
      <c r="H168" s="49" t="s">
        <v>777</v>
      </c>
      <c r="I168" s="49" t="s">
        <v>1723</v>
      </c>
      <c r="J168" s="49" t="s">
        <v>819</v>
      </c>
      <c r="K168" s="49" t="s">
        <v>1694</v>
      </c>
      <c r="L168" s="34" t="s">
        <v>618</v>
      </c>
      <c r="M168" s="289"/>
    </row>
    <row r="169" spans="1:13" ht="14.5" customHeight="1">
      <c r="A169" s="292"/>
      <c r="B169" s="295"/>
      <c r="C169" s="292"/>
      <c r="D169" s="307"/>
      <c r="E169" s="48" t="s">
        <v>873</v>
      </c>
      <c r="F169" s="250" t="s">
        <v>879</v>
      </c>
      <c r="G169" s="49" t="s">
        <v>1720</v>
      </c>
      <c r="H169" s="49" t="s">
        <v>777</v>
      </c>
      <c r="I169" s="49" t="s">
        <v>1723</v>
      </c>
      <c r="J169" s="49" t="s">
        <v>819</v>
      </c>
      <c r="K169" s="49" t="s">
        <v>1696</v>
      </c>
      <c r="L169" s="34" t="s">
        <v>877</v>
      </c>
      <c r="M169" s="289"/>
    </row>
    <row r="170" spans="1:13" ht="20.5" customHeight="1">
      <c r="A170" s="292"/>
      <c r="B170" s="295"/>
      <c r="C170" s="292"/>
      <c r="D170" s="307"/>
      <c r="E170" s="48" t="s">
        <v>265</v>
      </c>
      <c r="F170" s="250" t="s">
        <v>612</v>
      </c>
      <c r="G170" s="49" t="s">
        <v>1720</v>
      </c>
      <c r="H170" s="49" t="s">
        <v>777</v>
      </c>
      <c r="I170" s="49" t="s">
        <v>1723</v>
      </c>
      <c r="J170" s="49" t="s">
        <v>819</v>
      </c>
      <c r="K170" s="49" t="s">
        <v>1695</v>
      </c>
      <c r="L170" s="34" t="s">
        <v>619</v>
      </c>
      <c r="M170" s="289"/>
    </row>
    <row r="171" spans="1:13" ht="14.5" customHeight="1">
      <c r="A171" s="292"/>
      <c r="B171" s="295"/>
      <c r="C171" s="292"/>
      <c r="D171" s="307"/>
      <c r="E171" s="48" t="s">
        <v>734</v>
      </c>
      <c r="F171" s="250" t="s">
        <v>613</v>
      </c>
      <c r="G171" s="49" t="s">
        <v>1720</v>
      </c>
      <c r="H171" s="49" t="s">
        <v>777</v>
      </c>
      <c r="I171" s="49" t="s">
        <v>1723</v>
      </c>
      <c r="J171" s="49" t="s">
        <v>819</v>
      </c>
      <c r="K171" s="49" t="s">
        <v>1694</v>
      </c>
      <c r="L171" s="34" t="s">
        <v>620</v>
      </c>
      <c r="M171" s="289"/>
    </row>
    <row r="172" spans="1:13" ht="20.5" customHeight="1">
      <c r="A172" s="292"/>
      <c r="B172" s="295"/>
      <c r="C172" s="292"/>
      <c r="D172" s="307"/>
      <c r="E172" s="48" t="s">
        <v>791</v>
      </c>
      <c r="F172" s="250" t="s">
        <v>614</v>
      </c>
      <c r="G172" s="49" t="s">
        <v>1720</v>
      </c>
      <c r="H172" s="49" t="s">
        <v>777</v>
      </c>
      <c r="I172" s="49" t="s">
        <v>1723</v>
      </c>
      <c r="J172" s="49" t="s">
        <v>819</v>
      </c>
      <c r="K172" s="189" t="s">
        <v>1691</v>
      </c>
      <c r="L172" s="34" t="s">
        <v>621</v>
      </c>
      <c r="M172" s="289"/>
    </row>
    <row r="173" spans="1:13" ht="14.5" customHeight="1">
      <c r="A173" s="292"/>
      <c r="B173" s="295"/>
      <c r="C173" s="292"/>
      <c r="D173" s="307"/>
      <c r="E173" s="48" t="s">
        <v>968</v>
      </c>
      <c r="F173" s="250" t="s">
        <v>615</v>
      </c>
      <c r="G173" s="49" t="s">
        <v>1720</v>
      </c>
      <c r="H173" s="49" t="s">
        <v>777</v>
      </c>
      <c r="I173" s="49" t="s">
        <v>1723</v>
      </c>
      <c r="J173" s="49" t="s">
        <v>819</v>
      </c>
      <c r="K173" s="49" t="s">
        <v>1693</v>
      </c>
      <c r="L173" s="34" t="s">
        <v>738</v>
      </c>
      <c r="M173" s="289"/>
    </row>
    <row r="174" spans="1:13" ht="20.5" customHeight="1">
      <c r="A174" s="292"/>
      <c r="B174" s="295"/>
      <c r="C174" s="292"/>
      <c r="D174" s="307"/>
      <c r="E174" s="48" t="s">
        <v>841</v>
      </c>
      <c r="F174" s="250" t="s">
        <v>781</v>
      </c>
      <c r="G174" s="49" t="s">
        <v>1717</v>
      </c>
      <c r="H174" s="49" t="s">
        <v>1729</v>
      </c>
      <c r="I174" s="49" t="s">
        <v>1723</v>
      </c>
      <c r="J174" s="49" t="s">
        <v>819</v>
      </c>
      <c r="K174" s="49" t="s">
        <v>1692</v>
      </c>
      <c r="L174" s="34" t="s">
        <v>922</v>
      </c>
      <c r="M174" s="289"/>
    </row>
    <row r="175" spans="1:13" s="114" customFormat="1" ht="40.9" customHeight="1">
      <c r="A175" s="322" t="s">
        <v>576</v>
      </c>
      <c r="B175" s="361" t="s">
        <v>776</v>
      </c>
      <c r="C175" s="322" t="s">
        <v>44</v>
      </c>
      <c r="D175" s="313" t="s">
        <v>1708</v>
      </c>
      <c r="E175" s="80" t="s">
        <v>671</v>
      </c>
      <c r="F175" s="258" t="s">
        <v>623</v>
      </c>
      <c r="G175" s="112" t="s">
        <v>1720</v>
      </c>
      <c r="H175" s="112" t="s">
        <v>1723</v>
      </c>
      <c r="I175" s="112" t="s">
        <v>778</v>
      </c>
      <c r="J175" s="112" t="s">
        <v>778</v>
      </c>
      <c r="K175" s="112" t="s">
        <v>273</v>
      </c>
      <c r="L175" s="113" t="s">
        <v>1098</v>
      </c>
      <c r="M175" s="335" t="s">
        <v>622</v>
      </c>
    </row>
    <row r="176" spans="1:13" s="114" customFormat="1" ht="30.65" customHeight="1">
      <c r="A176" s="323"/>
      <c r="B176" s="362"/>
      <c r="C176" s="323"/>
      <c r="D176" s="314"/>
      <c r="E176" s="80" t="s">
        <v>669</v>
      </c>
      <c r="F176" s="258" t="s">
        <v>1019</v>
      </c>
      <c r="G176" s="112" t="s">
        <v>1720</v>
      </c>
      <c r="H176" s="112" t="s">
        <v>1723</v>
      </c>
      <c r="I176" s="112" t="s">
        <v>1724</v>
      </c>
      <c r="J176" s="112" t="s">
        <v>1735</v>
      </c>
      <c r="K176" s="112" t="s">
        <v>627</v>
      </c>
      <c r="L176" s="113" t="s">
        <v>1097</v>
      </c>
      <c r="M176" s="336"/>
    </row>
    <row r="177" spans="1:13" s="114" customFormat="1" ht="30.65" customHeight="1">
      <c r="A177" s="324"/>
      <c r="B177" s="363"/>
      <c r="C177" s="324"/>
      <c r="D177" s="314"/>
      <c r="E177" s="80" t="s">
        <v>793</v>
      </c>
      <c r="F177" s="258" t="s">
        <v>1018</v>
      </c>
      <c r="G177" s="112" t="s">
        <v>1720</v>
      </c>
      <c r="H177" s="112" t="s">
        <v>1723</v>
      </c>
      <c r="I177" s="112" t="s">
        <v>1724</v>
      </c>
      <c r="J177" s="112" t="s">
        <v>1735</v>
      </c>
      <c r="K177" s="112" t="s">
        <v>628</v>
      </c>
      <c r="L177" s="113" t="s">
        <v>1096</v>
      </c>
      <c r="M177" s="337"/>
    </row>
    <row r="178" spans="1:13" ht="14.5" customHeight="1">
      <c r="A178" s="291" t="s">
        <v>577</v>
      </c>
      <c r="B178" s="294" t="s">
        <v>585</v>
      </c>
      <c r="C178" s="291" t="s">
        <v>7</v>
      </c>
      <c r="D178" s="322" t="s">
        <v>1708</v>
      </c>
      <c r="E178" s="110" t="s">
        <v>830</v>
      </c>
      <c r="F178" s="250" t="s">
        <v>939</v>
      </c>
      <c r="G178" s="49" t="s">
        <v>1720</v>
      </c>
      <c r="H178" s="49" t="s">
        <v>777</v>
      </c>
      <c r="I178" s="49" t="s">
        <v>778</v>
      </c>
      <c r="J178" s="49" t="s">
        <v>1724</v>
      </c>
      <c r="K178" s="49" t="s">
        <v>185</v>
      </c>
      <c r="L178" s="282" t="s">
        <v>1635</v>
      </c>
      <c r="M178" s="288" t="s">
        <v>631</v>
      </c>
    </row>
    <row r="179" spans="1:13" ht="14.5" customHeight="1">
      <c r="A179" s="292"/>
      <c r="B179" s="295"/>
      <c r="C179" s="292"/>
      <c r="D179" s="323"/>
      <c r="E179" s="110" t="s">
        <v>202</v>
      </c>
      <c r="F179" s="250"/>
      <c r="G179" s="49" t="s">
        <v>1720</v>
      </c>
      <c r="H179" s="49" t="s">
        <v>173</v>
      </c>
      <c r="I179" s="49" t="s">
        <v>173</v>
      </c>
      <c r="J179" s="49" t="s">
        <v>1723</v>
      </c>
      <c r="K179" s="49" t="s">
        <v>185</v>
      </c>
      <c r="L179" s="283"/>
      <c r="M179" s="289"/>
    </row>
    <row r="180" spans="1:13" ht="14.5" customHeight="1">
      <c r="A180" s="292"/>
      <c r="B180" s="295"/>
      <c r="C180" s="292"/>
      <c r="D180" s="323"/>
      <c r="E180" s="110" t="s">
        <v>204</v>
      </c>
      <c r="F180" s="250"/>
      <c r="G180" s="49" t="s">
        <v>1720</v>
      </c>
      <c r="H180" s="49" t="s">
        <v>173</v>
      </c>
      <c r="I180" s="49" t="s">
        <v>173</v>
      </c>
      <c r="J180" s="49" t="s">
        <v>819</v>
      </c>
      <c r="K180" s="49" t="s">
        <v>190</v>
      </c>
      <c r="L180" s="283"/>
      <c r="M180" s="289"/>
    </row>
    <row r="181" spans="1:13" ht="14.5" customHeight="1">
      <c r="A181" s="292"/>
      <c r="B181" s="295"/>
      <c r="C181" s="292"/>
      <c r="D181" s="323"/>
      <c r="E181" s="110" t="s">
        <v>604</v>
      </c>
      <c r="F181" s="250"/>
      <c r="G181" s="49" t="s">
        <v>1720</v>
      </c>
      <c r="H181" s="49" t="s">
        <v>173</v>
      </c>
      <c r="I181" s="49" t="s">
        <v>173</v>
      </c>
      <c r="J181" s="49" t="s">
        <v>1724</v>
      </c>
      <c r="K181" s="49" t="s">
        <v>185</v>
      </c>
      <c r="L181" s="283"/>
      <c r="M181" s="289"/>
    </row>
    <row r="182" spans="1:13" ht="14.5" customHeight="1">
      <c r="A182" s="292"/>
      <c r="B182" s="295"/>
      <c r="C182" s="292"/>
      <c r="D182" s="323"/>
      <c r="E182" s="110" t="s">
        <v>629</v>
      </c>
      <c r="F182" s="250"/>
      <c r="G182" s="49" t="s">
        <v>1720</v>
      </c>
      <c r="H182" s="49" t="s">
        <v>173</v>
      </c>
      <c r="I182" s="49" t="s">
        <v>173</v>
      </c>
      <c r="J182" s="49" t="s">
        <v>778</v>
      </c>
      <c r="K182" s="49" t="s">
        <v>185</v>
      </c>
      <c r="L182" s="283"/>
      <c r="M182" s="289"/>
    </row>
    <row r="183" spans="1:13" ht="14.5" customHeight="1">
      <c r="A183" s="292"/>
      <c r="B183" s="295"/>
      <c r="C183" s="292"/>
      <c r="D183" s="323"/>
      <c r="E183" s="110" t="s">
        <v>630</v>
      </c>
      <c r="F183" s="250"/>
      <c r="G183" s="49" t="s">
        <v>1720</v>
      </c>
      <c r="H183" s="49" t="s">
        <v>173</v>
      </c>
      <c r="I183" s="49" t="s">
        <v>173</v>
      </c>
      <c r="J183" s="49" t="s">
        <v>819</v>
      </c>
      <c r="K183" s="49" t="s">
        <v>185</v>
      </c>
      <c r="L183" s="283"/>
      <c r="M183" s="289"/>
    </row>
    <row r="184" spans="1:13" ht="14.5" customHeight="1">
      <c r="A184" s="293"/>
      <c r="B184" s="296"/>
      <c r="C184" s="293"/>
      <c r="D184" s="324"/>
      <c r="E184" s="110" t="s">
        <v>456</v>
      </c>
      <c r="F184" s="250"/>
      <c r="G184" s="49" t="s">
        <v>1720</v>
      </c>
      <c r="H184" s="49" t="s">
        <v>173</v>
      </c>
      <c r="I184" s="49" t="s">
        <v>173</v>
      </c>
      <c r="J184" s="49" t="s">
        <v>819</v>
      </c>
      <c r="K184" s="49" t="s">
        <v>180</v>
      </c>
      <c r="L184" s="284"/>
      <c r="M184" s="290"/>
    </row>
    <row r="185" spans="1:13" ht="14.5" customHeight="1">
      <c r="A185" s="306" t="s">
        <v>578</v>
      </c>
      <c r="B185" s="310" t="s">
        <v>590</v>
      </c>
      <c r="C185" s="306" t="s">
        <v>858</v>
      </c>
      <c r="D185" s="322" t="s">
        <v>1708</v>
      </c>
      <c r="E185" s="111" t="s">
        <v>786</v>
      </c>
      <c r="F185" s="256" t="s">
        <v>785</v>
      </c>
      <c r="G185" s="49" t="s">
        <v>1720</v>
      </c>
      <c r="H185" s="49" t="s">
        <v>1729</v>
      </c>
      <c r="I185" s="49" t="s">
        <v>1729</v>
      </c>
      <c r="J185" s="49" t="s">
        <v>1723</v>
      </c>
      <c r="K185" s="49" t="s">
        <v>187</v>
      </c>
      <c r="L185" s="329" t="s">
        <v>1355</v>
      </c>
      <c r="M185" s="332" t="s">
        <v>639</v>
      </c>
    </row>
    <row r="186" spans="1:13" ht="20.5" customHeight="1">
      <c r="A186" s="307"/>
      <c r="B186" s="311"/>
      <c r="C186" s="307"/>
      <c r="D186" s="323"/>
      <c r="E186" s="111" t="s">
        <v>203</v>
      </c>
      <c r="F186" s="256" t="s">
        <v>632</v>
      </c>
      <c r="G186" s="49" t="s">
        <v>1720</v>
      </c>
      <c r="H186" s="49" t="s">
        <v>173</v>
      </c>
      <c r="I186" s="49" t="s">
        <v>173</v>
      </c>
      <c r="J186" s="49" t="s">
        <v>561</v>
      </c>
      <c r="K186" s="49" t="s">
        <v>187</v>
      </c>
      <c r="L186" s="330"/>
      <c r="M186" s="333"/>
    </row>
    <row r="187" spans="1:13" ht="20.5" customHeight="1">
      <c r="A187" s="307"/>
      <c r="B187" s="311"/>
      <c r="C187" s="307"/>
      <c r="D187" s="323"/>
      <c r="E187" s="111" t="s">
        <v>204</v>
      </c>
      <c r="F187" s="256" t="s">
        <v>633</v>
      </c>
      <c r="G187" s="49" t="s">
        <v>1720</v>
      </c>
      <c r="H187" s="49" t="s">
        <v>173</v>
      </c>
      <c r="I187" s="49" t="s">
        <v>173</v>
      </c>
      <c r="J187" s="49" t="s">
        <v>1720</v>
      </c>
      <c r="K187" s="49" t="s">
        <v>636</v>
      </c>
      <c r="L187" s="330"/>
      <c r="M187" s="333"/>
    </row>
    <row r="188" spans="1:13" ht="20.5" customHeight="1">
      <c r="A188" s="307"/>
      <c r="B188" s="311"/>
      <c r="C188" s="307"/>
      <c r="D188" s="323"/>
      <c r="E188" s="111" t="s">
        <v>202</v>
      </c>
      <c r="F188" s="256" t="s">
        <v>634</v>
      </c>
      <c r="G188" s="49" t="s">
        <v>1720</v>
      </c>
      <c r="H188" s="49" t="s">
        <v>173</v>
      </c>
      <c r="I188" s="49" t="s">
        <v>173</v>
      </c>
      <c r="J188" s="49" t="s">
        <v>1720</v>
      </c>
      <c r="K188" s="49" t="s">
        <v>637</v>
      </c>
      <c r="L188" s="330"/>
      <c r="M188" s="333"/>
    </row>
    <row r="189" spans="1:13" ht="20.5" customHeight="1">
      <c r="A189" s="308"/>
      <c r="B189" s="312"/>
      <c r="C189" s="308"/>
      <c r="D189" s="324"/>
      <c r="E189" s="111" t="s">
        <v>562</v>
      </c>
      <c r="F189" s="256" t="s">
        <v>635</v>
      </c>
      <c r="G189" s="49" t="s">
        <v>1720</v>
      </c>
      <c r="H189" s="49" t="s">
        <v>173</v>
      </c>
      <c r="I189" s="49" t="s">
        <v>173</v>
      </c>
      <c r="J189" s="49" t="s">
        <v>1720</v>
      </c>
      <c r="K189" s="49" t="s">
        <v>638</v>
      </c>
      <c r="L189" s="331"/>
      <c r="M189" s="334"/>
    </row>
    <row r="190" spans="1:13" ht="33.75" customHeight="1">
      <c r="A190" s="291" t="s">
        <v>579</v>
      </c>
      <c r="B190" s="294" t="s">
        <v>838</v>
      </c>
      <c r="C190" s="291" t="s">
        <v>85</v>
      </c>
      <c r="D190" s="306" t="s">
        <v>1709</v>
      </c>
      <c r="E190" s="48" t="s">
        <v>670</v>
      </c>
      <c r="F190" s="250" t="s">
        <v>714</v>
      </c>
      <c r="G190" s="49" t="s">
        <v>1720</v>
      </c>
      <c r="H190" s="49" t="s">
        <v>173</v>
      </c>
      <c r="I190" s="189" t="s">
        <v>1900</v>
      </c>
      <c r="J190" s="189" t="s">
        <v>1901</v>
      </c>
      <c r="K190" s="189" t="s">
        <v>1683</v>
      </c>
      <c r="L190" s="282" t="s">
        <v>1943</v>
      </c>
      <c r="M190" s="288" t="s">
        <v>1902</v>
      </c>
    </row>
    <row r="191" spans="1:13" ht="14.5" customHeight="1">
      <c r="A191" s="292"/>
      <c r="B191" s="295"/>
      <c r="C191" s="292"/>
      <c r="D191" s="307"/>
      <c r="E191" s="48" t="s">
        <v>202</v>
      </c>
      <c r="F191" s="250" t="s">
        <v>640</v>
      </c>
      <c r="G191" s="49" t="s">
        <v>1720</v>
      </c>
      <c r="H191" s="49" t="s">
        <v>173</v>
      </c>
      <c r="I191" s="49" t="s">
        <v>173</v>
      </c>
      <c r="J191" s="189" t="s">
        <v>1903</v>
      </c>
      <c r="K191" s="49" t="s">
        <v>185</v>
      </c>
      <c r="L191" s="283"/>
      <c r="M191" s="289"/>
    </row>
    <row r="192" spans="1:13" ht="14.5" customHeight="1">
      <c r="A192" s="292"/>
      <c r="B192" s="295"/>
      <c r="C192" s="292"/>
      <c r="D192" s="307"/>
      <c r="E192" s="48" t="s">
        <v>204</v>
      </c>
      <c r="F192" s="250" t="s">
        <v>640</v>
      </c>
      <c r="G192" s="49" t="s">
        <v>1720</v>
      </c>
      <c r="H192" s="49" t="s">
        <v>173</v>
      </c>
      <c r="I192" s="49" t="s">
        <v>173</v>
      </c>
      <c r="J192" s="189" t="s">
        <v>1903</v>
      </c>
      <c r="K192" s="189" t="s">
        <v>185</v>
      </c>
      <c r="L192" s="283"/>
      <c r="M192" s="289"/>
    </row>
    <row r="193" spans="1:13" ht="14.5" customHeight="1">
      <c r="A193" s="292"/>
      <c r="B193" s="295"/>
      <c r="C193" s="292"/>
      <c r="D193" s="307"/>
      <c r="E193" s="48" t="s">
        <v>203</v>
      </c>
      <c r="F193" s="250" t="s">
        <v>640</v>
      </c>
      <c r="G193" s="49" t="s">
        <v>1720</v>
      </c>
      <c r="H193" s="49" t="s">
        <v>173</v>
      </c>
      <c r="I193" s="49" t="s">
        <v>173</v>
      </c>
      <c r="J193" s="189" t="s">
        <v>1904</v>
      </c>
      <c r="K193" s="189" t="s">
        <v>185</v>
      </c>
      <c r="L193" s="283"/>
      <c r="M193" s="289"/>
    </row>
    <row r="194" spans="1:13" ht="20.5" customHeight="1">
      <c r="A194" s="292"/>
      <c r="B194" s="295"/>
      <c r="C194" s="292"/>
      <c r="D194" s="307"/>
      <c r="E194" s="48" t="s">
        <v>1090</v>
      </c>
      <c r="F194" s="250" t="s">
        <v>715</v>
      </c>
      <c r="G194" s="49" t="s">
        <v>1720</v>
      </c>
      <c r="H194" s="49" t="s">
        <v>173</v>
      </c>
      <c r="I194" s="49" t="s">
        <v>173</v>
      </c>
      <c r="J194" s="189" t="s">
        <v>1903</v>
      </c>
      <c r="K194" s="189" t="s">
        <v>190</v>
      </c>
      <c r="L194" s="284"/>
      <c r="M194" s="289"/>
    </row>
    <row r="195" spans="1:13" ht="14.5" customHeight="1">
      <c r="A195" s="293"/>
      <c r="B195" s="296"/>
      <c r="C195" s="293"/>
      <c r="D195" s="308"/>
      <c r="E195" s="48" t="s">
        <v>642</v>
      </c>
      <c r="F195" s="250" t="s">
        <v>896</v>
      </c>
      <c r="G195" s="49" t="s">
        <v>1720</v>
      </c>
      <c r="H195" s="49" t="s">
        <v>173</v>
      </c>
      <c r="I195" s="49" t="s">
        <v>173</v>
      </c>
      <c r="J195" s="189" t="s">
        <v>1905</v>
      </c>
      <c r="K195" s="49" t="s">
        <v>185</v>
      </c>
      <c r="L195" s="34" t="s">
        <v>641</v>
      </c>
      <c r="M195" s="290"/>
    </row>
    <row r="196" spans="1:13" ht="30.65" customHeight="1">
      <c r="A196" s="306" t="s">
        <v>580</v>
      </c>
      <c r="B196" s="310" t="s">
        <v>586</v>
      </c>
      <c r="C196" s="306" t="s">
        <v>3</v>
      </c>
      <c r="D196" s="322" t="s">
        <v>1708</v>
      </c>
      <c r="E196" s="111" t="s">
        <v>643</v>
      </c>
      <c r="F196" s="256" t="s">
        <v>644</v>
      </c>
      <c r="G196" s="49" t="s">
        <v>1720</v>
      </c>
      <c r="H196" s="49" t="s">
        <v>173</v>
      </c>
      <c r="I196" s="49" t="s">
        <v>173</v>
      </c>
      <c r="J196" s="49" t="s">
        <v>1729</v>
      </c>
      <c r="K196" s="49" t="s">
        <v>185</v>
      </c>
      <c r="L196" s="329" t="s">
        <v>1360</v>
      </c>
      <c r="M196" s="332" t="s">
        <v>649</v>
      </c>
    </row>
    <row r="197" spans="1:13" ht="30.65" customHeight="1">
      <c r="A197" s="307"/>
      <c r="B197" s="311"/>
      <c r="C197" s="307"/>
      <c r="D197" s="323"/>
      <c r="E197" s="111" t="s">
        <v>457</v>
      </c>
      <c r="F197" s="256" t="s">
        <v>645</v>
      </c>
      <c r="G197" s="49" t="s">
        <v>1720</v>
      </c>
      <c r="H197" s="49" t="s">
        <v>173</v>
      </c>
      <c r="I197" s="49" t="s">
        <v>173</v>
      </c>
      <c r="J197" s="49" t="s">
        <v>1729</v>
      </c>
      <c r="K197" s="49" t="s">
        <v>180</v>
      </c>
      <c r="L197" s="330"/>
      <c r="M197" s="333"/>
    </row>
    <row r="198" spans="1:13" ht="20.5" customHeight="1">
      <c r="A198" s="307"/>
      <c r="B198" s="311"/>
      <c r="C198" s="307"/>
      <c r="D198" s="323"/>
      <c r="E198" s="111" t="s">
        <v>205</v>
      </c>
      <c r="F198" s="256" t="s">
        <v>646</v>
      </c>
      <c r="G198" s="49" t="s">
        <v>1720</v>
      </c>
      <c r="H198" s="49" t="s">
        <v>173</v>
      </c>
      <c r="I198" s="49" t="s">
        <v>173</v>
      </c>
      <c r="J198" s="49" t="s">
        <v>561</v>
      </c>
      <c r="K198" s="49" t="s">
        <v>180</v>
      </c>
      <c r="L198" s="330"/>
      <c r="M198" s="333"/>
    </row>
    <row r="199" spans="1:13" ht="14.5" customHeight="1">
      <c r="A199" s="307"/>
      <c r="B199" s="311"/>
      <c r="C199" s="307"/>
      <c r="D199" s="323"/>
      <c r="E199" s="111" t="s">
        <v>731</v>
      </c>
      <c r="F199" s="256" t="s">
        <v>647</v>
      </c>
      <c r="G199" s="49" t="s">
        <v>1720</v>
      </c>
      <c r="H199" s="49" t="s">
        <v>173</v>
      </c>
      <c r="I199" s="49" t="s">
        <v>173</v>
      </c>
      <c r="J199" s="49" t="s">
        <v>1717</v>
      </c>
      <c r="K199" s="49" t="s">
        <v>180</v>
      </c>
      <c r="L199" s="330"/>
      <c r="M199" s="333"/>
    </row>
    <row r="200" spans="1:13" ht="20.5" customHeight="1">
      <c r="A200" s="308"/>
      <c r="B200" s="312"/>
      <c r="C200" s="308"/>
      <c r="D200" s="324"/>
      <c r="E200" s="111" t="s">
        <v>202</v>
      </c>
      <c r="F200" s="256" t="s">
        <v>648</v>
      </c>
      <c r="G200" s="49" t="s">
        <v>1720</v>
      </c>
      <c r="H200" s="49" t="s">
        <v>173</v>
      </c>
      <c r="I200" s="49" t="s">
        <v>173</v>
      </c>
      <c r="J200" s="49" t="s">
        <v>777</v>
      </c>
      <c r="K200" s="49" t="s">
        <v>180</v>
      </c>
      <c r="L200" s="331"/>
      <c r="M200" s="334"/>
    </row>
    <row r="201" spans="1:13" ht="20">
      <c r="A201" s="48" t="s">
        <v>581</v>
      </c>
      <c r="B201" s="248" t="s">
        <v>587</v>
      </c>
      <c r="C201" s="48" t="s">
        <v>547</v>
      </c>
      <c r="D201" s="37" t="s">
        <v>1709</v>
      </c>
      <c r="E201" s="48" t="s">
        <v>141</v>
      </c>
      <c r="F201" s="250" t="s">
        <v>6</v>
      </c>
      <c r="G201" s="49" t="s">
        <v>1728</v>
      </c>
      <c r="H201" s="49" t="s">
        <v>777</v>
      </c>
      <c r="I201" s="49" t="s">
        <v>1738</v>
      </c>
      <c r="J201" s="49" t="s">
        <v>1723</v>
      </c>
      <c r="K201" s="189" t="s">
        <v>190</v>
      </c>
      <c r="L201" s="34" t="s">
        <v>650</v>
      </c>
      <c r="M201" s="246" t="s">
        <v>651</v>
      </c>
    </row>
    <row r="202" spans="1:13" ht="20.5" customHeight="1">
      <c r="A202" s="306" t="s">
        <v>582</v>
      </c>
      <c r="B202" s="310" t="s">
        <v>588</v>
      </c>
      <c r="C202" s="306" t="s">
        <v>3</v>
      </c>
      <c r="D202" s="322" t="s">
        <v>1708</v>
      </c>
      <c r="E202" s="111" t="s">
        <v>230</v>
      </c>
      <c r="F202" s="256" t="s">
        <v>652</v>
      </c>
      <c r="G202" s="49" t="s">
        <v>1720</v>
      </c>
      <c r="H202" s="49" t="s">
        <v>173</v>
      </c>
      <c r="I202" s="49" t="s">
        <v>173</v>
      </c>
      <c r="J202" s="49" t="s">
        <v>777</v>
      </c>
      <c r="K202" s="49" t="s">
        <v>654</v>
      </c>
      <c r="L202" s="329" t="s">
        <v>1356</v>
      </c>
      <c r="M202" s="332" t="s">
        <v>656</v>
      </c>
    </row>
    <row r="203" spans="1:13" ht="20.5" customHeight="1">
      <c r="A203" s="307"/>
      <c r="B203" s="311"/>
      <c r="C203" s="307"/>
      <c r="D203" s="323"/>
      <c r="E203" s="111" t="s">
        <v>203</v>
      </c>
      <c r="F203" s="256" t="s">
        <v>652</v>
      </c>
      <c r="G203" s="49" t="s">
        <v>561</v>
      </c>
      <c r="H203" s="49" t="s">
        <v>173</v>
      </c>
      <c r="I203" s="49" t="s">
        <v>173</v>
      </c>
      <c r="J203" s="49" t="s">
        <v>1729</v>
      </c>
      <c r="K203" s="49" t="s">
        <v>187</v>
      </c>
      <c r="L203" s="330"/>
      <c r="M203" s="333"/>
    </row>
    <row r="204" spans="1:13" ht="20.5" customHeight="1">
      <c r="A204" s="308"/>
      <c r="B204" s="312"/>
      <c r="C204" s="308"/>
      <c r="D204" s="324"/>
      <c r="E204" s="111" t="s">
        <v>204</v>
      </c>
      <c r="F204" s="256" t="s">
        <v>653</v>
      </c>
      <c r="G204" s="49" t="s">
        <v>1717</v>
      </c>
      <c r="H204" s="49" t="s">
        <v>173</v>
      </c>
      <c r="I204" s="49" t="s">
        <v>173</v>
      </c>
      <c r="J204" s="49" t="s">
        <v>1729</v>
      </c>
      <c r="K204" s="49" t="s">
        <v>655</v>
      </c>
      <c r="L204" s="331"/>
      <c r="M204" s="334"/>
    </row>
    <row r="205" spans="1:13" ht="14.5" customHeight="1">
      <c r="A205" s="306" t="s">
        <v>583</v>
      </c>
      <c r="B205" s="310" t="s">
        <v>589</v>
      </c>
      <c r="C205" s="306" t="s">
        <v>3</v>
      </c>
      <c r="D205" s="322" t="s">
        <v>1708</v>
      </c>
      <c r="E205" s="111" t="s">
        <v>683</v>
      </c>
      <c r="F205" s="256" t="s">
        <v>596</v>
      </c>
      <c r="G205" s="49" t="s">
        <v>1720</v>
      </c>
      <c r="H205" s="49" t="s">
        <v>561</v>
      </c>
      <c r="I205" s="49" t="s">
        <v>1717</v>
      </c>
      <c r="J205" s="49" t="s">
        <v>777</v>
      </c>
      <c r="K205" s="49" t="s">
        <v>550</v>
      </c>
      <c r="L205" s="329" t="s">
        <v>1357</v>
      </c>
      <c r="M205" s="332" t="s">
        <v>659</v>
      </c>
    </row>
    <row r="206" spans="1:13" ht="30.65" customHeight="1">
      <c r="A206" s="307"/>
      <c r="B206" s="311"/>
      <c r="C206" s="307"/>
      <c r="D206" s="323"/>
      <c r="E206" s="111" t="s">
        <v>268</v>
      </c>
      <c r="F206" s="256" t="s">
        <v>657</v>
      </c>
      <c r="G206" s="49" t="s">
        <v>1720</v>
      </c>
      <c r="H206" s="49" t="s">
        <v>173</v>
      </c>
      <c r="I206" s="49" t="s">
        <v>173</v>
      </c>
      <c r="J206" s="49" t="s">
        <v>1723</v>
      </c>
      <c r="K206" s="49" t="s">
        <v>185</v>
      </c>
      <c r="L206" s="330"/>
      <c r="M206" s="333"/>
    </row>
    <row r="207" spans="1:13" ht="20.5" customHeight="1">
      <c r="A207" s="308"/>
      <c r="B207" s="312"/>
      <c r="C207" s="308"/>
      <c r="D207" s="324"/>
      <c r="E207" s="111" t="s">
        <v>269</v>
      </c>
      <c r="F207" s="256" t="s">
        <v>658</v>
      </c>
      <c r="G207" s="49" t="s">
        <v>1720</v>
      </c>
      <c r="H207" s="49" t="s">
        <v>173</v>
      </c>
      <c r="I207" s="49" t="s">
        <v>173</v>
      </c>
      <c r="J207" s="49" t="s">
        <v>1723</v>
      </c>
      <c r="K207" s="49" t="s">
        <v>190</v>
      </c>
      <c r="L207" s="331"/>
      <c r="M207" s="334"/>
    </row>
    <row r="208" spans="1:13" ht="14.5" customHeight="1">
      <c r="A208" s="306" t="s">
        <v>686</v>
      </c>
      <c r="B208" s="310" t="s">
        <v>1099</v>
      </c>
      <c r="C208" s="306" t="s">
        <v>736</v>
      </c>
      <c r="D208" s="322" t="s">
        <v>1708</v>
      </c>
      <c r="E208" s="111" t="s">
        <v>690</v>
      </c>
      <c r="F208" s="256" t="s">
        <v>1100</v>
      </c>
      <c r="G208" s="49" t="s">
        <v>1720</v>
      </c>
      <c r="H208" s="49" t="s">
        <v>777</v>
      </c>
      <c r="I208" s="49" t="s">
        <v>778</v>
      </c>
      <c r="J208" s="49" t="s">
        <v>819</v>
      </c>
      <c r="K208" s="49" t="s">
        <v>180</v>
      </c>
      <c r="L208" s="329" t="s">
        <v>1358</v>
      </c>
      <c r="M208" s="332" t="s">
        <v>685</v>
      </c>
    </row>
    <row r="209" spans="1:13" ht="20.5" customHeight="1">
      <c r="A209" s="307"/>
      <c r="B209" s="311"/>
      <c r="C209" s="307"/>
      <c r="D209" s="323"/>
      <c r="E209" s="111" t="s">
        <v>457</v>
      </c>
      <c r="F209" s="256" t="s">
        <v>1101</v>
      </c>
      <c r="G209" s="49" t="s">
        <v>1728</v>
      </c>
      <c r="H209" s="49" t="s">
        <v>173</v>
      </c>
      <c r="I209" s="49" t="s">
        <v>173</v>
      </c>
      <c r="J209" s="49" t="s">
        <v>1720</v>
      </c>
      <c r="K209" s="49" t="s">
        <v>180</v>
      </c>
      <c r="L209" s="330"/>
      <c r="M209" s="333"/>
    </row>
    <row r="210" spans="1:13" ht="14.5" customHeight="1">
      <c r="A210" s="308"/>
      <c r="B210" s="312"/>
      <c r="C210" s="308"/>
      <c r="D210" s="324"/>
      <c r="E210" s="111" t="s">
        <v>457</v>
      </c>
      <c r="F210" s="256" t="s">
        <v>687</v>
      </c>
      <c r="G210" s="49" t="s">
        <v>1728</v>
      </c>
      <c r="H210" s="49" t="s">
        <v>173</v>
      </c>
      <c r="I210" s="49" t="s">
        <v>173</v>
      </c>
      <c r="J210" s="49" t="s">
        <v>778</v>
      </c>
      <c r="K210" s="49" t="s">
        <v>180</v>
      </c>
      <c r="L210" s="331"/>
      <c r="M210" s="334"/>
    </row>
    <row r="211" spans="1:13" ht="22.5" customHeight="1">
      <c r="A211" s="291" t="s">
        <v>717</v>
      </c>
      <c r="B211" s="294" t="s">
        <v>723</v>
      </c>
      <c r="C211" s="291" t="s">
        <v>31</v>
      </c>
      <c r="D211" s="306" t="s">
        <v>1709</v>
      </c>
      <c r="E211" s="48" t="s">
        <v>789</v>
      </c>
      <c r="F211" s="250" t="s">
        <v>723</v>
      </c>
      <c r="G211" s="49" t="s">
        <v>1720</v>
      </c>
      <c r="H211" s="49" t="s">
        <v>777</v>
      </c>
      <c r="I211" s="189" t="s">
        <v>1842</v>
      </c>
      <c r="J211" s="189" t="s">
        <v>1881</v>
      </c>
      <c r="K211" s="49" t="s">
        <v>185</v>
      </c>
      <c r="L211" s="288" t="s">
        <v>1882</v>
      </c>
      <c r="M211" s="288" t="s">
        <v>725</v>
      </c>
    </row>
    <row r="212" spans="1:13" ht="14.5" customHeight="1">
      <c r="A212" s="292"/>
      <c r="B212" s="295"/>
      <c r="C212" s="292"/>
      <c r="D212" s="307"/>
      <c r="E212" s="48" t="s">
        <v>724</v>
      </c>
      <c r="F212" s="250" t="s">
        <v>130</v>
      </c>
      <c r="G212" s="49" t="s">
        <v>1720</v>
      </c>
      <c r="H212" s="49"/>
      <c r="I212" s="49"/>
      <c r="J212" s="49"/>
      <c r="K212" s="49" t="s">
        <v>183</v>
      </c>
      <c r="L212" s="289"/>
      <c r="M212" s="289"/>
    </row>
    <row r="213" spans="1:13" ht="14.5" customHeight="1">
      <c r="A213" s="292"/>
      <c r="B213" s="295"/>
      <c r="C213" s="292"/>
      <c r="D213" s="307"/>
      <c r="E213" s="48" t="s">
        <v>724</v>
      </c>
      <c r="F213" s="250" t="s">
        <v>129</v>
      </c>
      <c r="G213" s="49" t="s">
        <v>1720</v>
      </c>
      <c r="H213" s="49"/>
      <c r="I213" s="49"/>
      <c r="J213" s="49"/>
      <c r="K213" s="49" t="s">
        <v>185</v>
      </c>
      <c r="L213" s="289"/>
      <c r="M213" s="289"/>
    </row>
    <row r="214" spans="1:13" ht="14.5" customHeight="1">
      <c r="A214" s="293"/>
      <c r="B214" s="295"/>
      <c r="C214" s="293"/>
      <c r="D214" s="308"/>
      <c r="E214" s="48" t="s">
        <v>724</v>
      </c>
      <c r="F214" s="250" t="s">
        <v>131</v>
      </c>
      <c r="G214" s="49" t="s">
        <v>1720</v>
      </c>
      <c r="H214" s="49"/>
      <c r="I214" s="49"/>
      <c r="J214" s="49" t="s">
        <v>819</v>
      </c>
      <c r="K214" s="189" t="s">
        <v>185</v>
      </c>
      <c r="L214" s="290"/>
      <c r="M214" s="290"/>
    </row>
    <row r="215" spans="1:13" s="88" customFormat="1" ht="20">
      <c r="A215" s="84" t="s">
        <v>718</v>
      </c>
      <c r="B215" s="85" t="s">
        <v>728</v>
      </c>
      <c r="C215" s="84" t="s">
        <v>44</v>
      </c>
      <c r="D215" s="84" t="s">
        <v>1708</v>
      </c>
      <c r="E215" s="84" t="s">
        <v>802</v>
      </c>
      <c r="F215" s="256" t="s">
        <v>727</v>
      </c>
      <c r="G215" s="49" t="s">
        <v>1720</v>
      </c>
      <c r="H215" s="49" t="s">
        <v>1727</v>
      </c>
      <c r="I215" s="49" t="s">
        <v>1726</v>
      </c>
      <c r="J215" s="49" t="s">
        <v>1722</v>
      </c>
      <c r="K215" s="189" t="s">
        <v>185</v>
      </c>
      <c r="L215" s="86" t="s">
        <v>1024</v>
      </c>
      <c r="M215" s="87" t="s">
        <v>726</v>
      </c>
    </row>
    <row r="216" spans="1:13" ht="45" customHeight="1">
      <c r="A216" s="291" t="s">
        <v>748</v>
      </c>
      <c r="B216" s="294" t="s">
        <v>752</v>
      </c>
      <c r="C216" s="291" t="s">
        <v>44</v>
      </c>
      <c r="D216" s="306" t="s">
        <v>1708</v>
      </c>
      <c r="E216" s="48" t="s">
        <v>851</v>
      </c>
      <c r="F216" s="250" t="s">
        <v>752</v>
      </c>
      <c r="G216" s="49" t="s">
        <v>1716</v>
      </c>
      <c r="H216" s="49" t="s">
        <v>1735</v>
      </c>
      <c r="I216" s="49" t="s">
        <v>1735</v>
      </c>
      <c r="J216" s="49" t="s">
        <v>1725</v>
      </c>
      <c r="K216" s="189" t="s">
        <v>185</v>
      </c>
      <c r="L216" s="282" t="s">
        <v>920</v>
      </c>
      <c r="M216" s="288" t="s">
        <v>753</v>
      </c>
    </row>
    <row r="217" spans="1:13" ht="14.5" customHeight="1">
      <c r="A217" s="292"/>
      <c r="B217" s="295"/>
      <c r="C217" s="292"/>
      <c r="D217" s="307"/>
      <c r="E217" s="48" t="s">
        <v>754</v>
      </c>
      <c r="F217" s="250" t="s">
        <v>131</v>
      </c>
      <c r="G217" s="49" t="s">
        <v>1716</v>
      </c>
      <c r="H217" s="49" t="s">
        <v>173</v>
      </c>
      <c r="I217" s="49" t="s">
        <v>173</v>
      </c>
      <c r="J217" s="49" t="s">
        <v>1735</v>
      </c>
      <c r="K217" s="189" t="s">
        <v>185</v>
      </c>
      <c r="L217" s="283"/>
      <c r="M217" s="289"/>
    </row>
    <row r="218" spans="1:13" ht="14.5" customHeight="1">
      <c r="A218" s="293"/>
      <c r="B218" s="296"/>
      <c r="C218" s="293"/>
      <c r="D218" s="308"/>
      <c r="E218" s="48" t="s">
        <v>754</v>
      </c>
      <c r="F218" s="250" t="s">
        <v>130</v>
      </c>
      <c r="G218" s="49" t="s">
        <v>1716</v>
      </c>
      <c r="H218" s="49" t="s">
        <v>173</v>
      </c>
      <c r="I218" s="49" t="s">
        <v>173</v>
      </c>
      <c r="J218" s="49" t="s">
        <v>1735</v>
      </c>
      <c r="K218" s="189" t="s">
        <v>185</v>
      </c>
      <c r="L218" s="284"/>
      <c r="M218" s="290"/>
    </row>
    <row r="219" spans="1:13" ht="34">
      <c r="A219" s="92" t="s">
        <v>749</v>
      </c>
      <c r="B219" s="85" t="s">
        <v>756</v>
      </c>
      <c r="C219" s="92" t="s">
        <v>858</v>
      </c>
      <c r="D219" s="80" t="s">
        <v>1708</v>
      </c>
      <c r="E219" s="92" t="s">
        <v>203</v>
      </c>
      <c r="F219" s="256" t="s">
        <v>827</v>
      </c>
      <c r="G219" s="49" t="s">
        <v>1716</v>
      </c>
      <c r="H219" s="49" t="s">
        <v>173</v>
      </c>
      <c r="I219" s="49" t="s">
        <v>173</v>
      </c>
      <c r="J219" s="49" t="s">
        <v>1723</v>
      </c>
      <c r="K219" s="49" t="s">
        <v>187</v>
      </c>
      <c r="L219" s="86" t="s">
        <v>981</v>
      </c>
      <c r="M219" s="87" t="s">
        <v>755</v>
      </c>
    </row>
    <row r="220" spans="1:13">
      <c r="A220" s="291" t="s">
        <v>750</v>
      </c>
      <c r="B220" s="294" t="s">
        <v>757</v>
      </c>
      <c r="C220" s="291" t="s">
        <v>44</v>
      </c>
      <c r="D220" s="306" t="s">
        <v>1708</v>
      </c>
      <c r="E220" s="48" t="s">
        <v>758</v>
      </c>
      <c r="F220" s="250" t="s">
        <v>759</v>
      </c>
      <c r="G220" s="49" t="s">
        <v>1716</v>
      </c>
      <c r="H220" s="49" t="s">
        <v>1727</v>
      </c>
      <c r="I220" s="49" t="s">
        <v>1727</v>
      </c>
      <c r="J220" s="49" t="s">
        <v>1726</v>
      </c>
      <c r="K220" s="49" t="s">
        <v>1684</v>
      </c>
      <c r="L220" s="282" t="s">
        <v>1026</v>
      </c>
      <c r="M220" s="288" t="s">
        <v>1025</v>
      </c>
    </row>
    <row r="221" spans="1:13" ht="14.5" customHeight="1">
      <c r="A221" s="292"/>
      <c r="B221" s="295"/>
      <c r="C221" s="292"/>
      <c r="D221" s="307"/>
      <c r="E221" s="48" t="s">
        <v>760</v>
      </c>
      <c r="F221" s="250" t="s">
        <v>766</v>
      </c>
      <c r="G221" s="49" t="s">
        <v>1716</v>
      </c>
      <c r="H221" s="49" t="s">
        <v>173</v>
      </c>
      <c r="I221" s="49" t="s">
        <v>173</v>
      </c>
      <c r="J221" s="49" t="s">
        <v>1725</v>
      </c>
      <c r="K221" s="189" t="s">
        <v>185</v>
      </c>
      <c r="L221" s="283"/>
      <c r="M221" s="289"/>
    </row>
    <row r="222" spans="1:13" ht="14.5" customHeight="1">
      <c r="A222" s="292"/>
      <c r="B222" s="295"/>
      <c r="C222" s="292"/>
      <c r="D222" s="307"/>
      <c r="E222" s="48" t="s">
        <v>761</v>
      </c>
      <c r="F222" s="250" t="s">
        <v>767</v>
      </c>
      <c r="G222" s="49" t="s">
        <v>1716</v>
      </c>
      <c r="H222" s="49" t="s">
        <v>173</v>
      </c>
      <c r="I222" s="49" t="s">
        <v>173</v>
      </c>
      <c r="J222" s="49" t="s">
        <v>1725</v>
      </c>
      <c r="K222" s="49" t="s">
        <v>185</v>
      </c>
      <c r="L222" s="283"/>
      <c r="M222" s="289"/>
    </row>
    <row r="223" spans="1:13" ht="14.5" customHeight="1">
      <c r="A223" s="292"/>
      <c r="B223" s="295"/>
      <c r="C223" s="292"/>
      <c r="D223" s="307"/>
      <c r="E223" s="48" t="s">
        <v>762</v>
      </c>
      <c r="F223" s="250" t="s">
        <v>768</v>
      </c>
      <c r="G223" s="49" t="s">
        <v>1716</v>
      </c>
      <c r="H223" s="49" t="s">
        <v>173</v>
      </c>
      <c r="I223" s="49" t="s">
        <v>173</v>
      </c>
      <c r="J223" s="49" t="s">
        <v>1721</v>
      </c>
      <c r="K223" s="189" t="s">
        <v>185</v>
      </c>
      <c r="L223" s="283"/>
      <c r="M223" s="289"/>
    </row>
    <row r="224" spans="1:13" ht="14.5" customHeight="1">
      <c r="A224" s="292"/>
      <c r="B224" s="295"/>
      <c r="C224" s="292"/>
      <c r="D224" s="307"/>
      <c r="E224" s="48" t="s">
        <v>763</v>
      </c>
      <c r="F224" s="250" t="s">
        <v>768</v>
      </c>
      <c r="G224" s="49" t="s">
        <v>1716</v>
      </c>
      <c r="H224" s="49" t="s">
        <v>173</v>
      </c>
      <c r="I224" s="49" t="s">
        <v>173</v>
      </c>
      <c r="J224" s="49" t="s">
        <v>1721</v>
      </c>
      <c r="K224" s="189" t="s">
        <v>185</v>
      </c>
      <c r="L224" s="283"/>
      <c r="M224" s="289"/>
    </row>
    <row r="225" spans="1:13" ht="14.5" customHeight="1">
      <c r="A225" s="292"/>
      <c r="B225" s="295"/>
      <c r="C225" s="292"/>
      <c r="D225" s="307"/>
      <c r="E225" s="48" t="s">
        <v>764</v>
      </c>
      <c r="F225" s="250" t="s">
        <v>768</v>
      </c>
      <c r="G225" s="49" t="s">
        <v>1716</v>
      </c>
      <c r="H225" s="49" t="s">
        <v>173</v>
      </c>
      <c r="I225" s="49" t="s">
        <v>173</v>
      </c>
      <c r="J225" s="49" t="s">
        <v>1721</v>
      </c>
      <c r="K225" s="189" t="s">
        <v>185</v>
      </c>
      <c r="L225" s="283"/>
      <c r="M225" s="289"/>
    </row>
    <row r="226" spans="1:13" ht="14.5" customHeight="1">
      <c r="A226" s="293"/>
      <c r="B226" s="296"/>
      <c r="C226" s="293"/>
      <c r="D226" s="308"/>
      <c r="E226" s="48" t="s">
        <v>765</v>
      </c>
      <c r="F226" s="250" t="s">
        <v>768</v>
      </c>
      <c r="G226" s="49" t="s">
        <v>1716</v>
      </c>
      <c r="H226" s="49" t="s">
        <v>173</v>
      </c>
      <c r="I226" s="49" t="s">
        <v>173</v>
      </c>
      <c r="J226" s="49" t="s">
        <v>1721</v>
      </c>
      <c r="K226" s="189" t="s">
        <v>183</v>
      </c>
      <c r="L226" s="284"/>
      <c r="M226" s="290"/>
    </row>
    <row r="227" spans="1:13" ht="30" customHeight="1">
      <c r="A227" s="291" t="s">
        <v>751</v>
      </c>
      <c r="B227" s="294" t="s">
        <v>1642</v>
      </c>
      <c r="C227" s="291" t="s">
        <v>665</v>
      </c>
      <c r="D227" s="306" t="s">
        <v>1709</v>
      </c>
      <c r="E227" s="48" t="s">
        <v>872</v>
      </c>
      <c r="F227" s="259" t="s">
        <v>1643</v>
      </c>
      <c r="G227" s="49" t="s">
        <v>1718</v>
      </c>
      <c r="H227" s="49" t="s">
        <v>1731</v>
      </c>
      <c r="I227" s="49" t="s">
        <v>1732</v>
      </c>
      <c r="J227" s="49" t="s">
        <v>1733</v>
      </c>
      <c r="K227" s="189" t="s">
        <v>1010</v>
      </c>
      <c r="L227" s="282" t="s">
        <v>1641</v>
      </c>
      <c r="M227" s="288" t="s">
        <v>1640</v>
      </c>
    </row>
    <row r="228" spans="1:13" ht="20.5" customHeight="1">
      <c r="A228" s="292"/>
      <c r="B228" s="295"/>
      <c r="C228" s="292"/>
      <c r="D228" s="307"/>
      <c r="E228" s="48" t="s">
        <v>770</v>
      </c>
      <c r="F228" s="250" t="s">
        <v>772</v>
      </c>
      <c r="G228" s="49" t="s">
        <v>1718</v>
      </c>
      <c r="H228" s="49" t="s">
        <v>173</v>
      </c>
      <c r="I228" s="49" t="s">
        <v>173</v>
      </c>
      <c r="J228" s="49"/>
      <c r="K228" s="49" t="s">
        <v>183</v>
      </c>
      <c r="L228" s="283"/>
      <c r="M228" s="289"/>
    </row>
    <row r="229" spans="1:13" ht="20.5" customHeight="1">
      <c r="A229" s="292"/>
      <c r="B229" s="295"/>
      <c r="C229" s="292"/>
      <c r="D229" s="307"/>
      <c r="E229" s="48" t="s">
        <v>761</v>
      </c>
      <c r="F229" s="250" t="s">
        <v>773</v>
      </c>
      <c r="G229" s="49" t="s">
        <v>1718</v>
      </c>
      <c r="H229" s="49" t="s">
        <v>173</v>
      </c>
      <c r="I229" s="49" t="s">
        <v>173</v>
      </c>
      <c r="J229" s="49"/>
      <c r="K229" s="49" t="s">
        <v>185</v>
      </c>
      <c r="L229" s="283"/>
      <c r="M229" s="289"/>
    </row>
    <row r="230" spans="1:13" ht="20.5" customHeight="1">
      <c r="A230" s="292"/>
      <c r="B230" s="295"/>
      <c r="C230" s="292"/>
      <c r="D230" s="307"/>
      <c r="E230" s="48" t="s">
        <v>771</v>
      </c>
      <c r="F230" s="250" t="s">
        <v>774</v>
      </c>
      <c r="G230" s="49" t="s">
        <v>1718</v>
      </c>
      <c r="H230" s="49" t="s">
        <v>173</v>
      </c>
      <c r="I230" s="49" t="s">
        <v>173</v>
      </c>
      <c r="J230" s="49"/>
      <c r="K230" s="189" t="s">
        <v>185</v>
      </c>
      <c r="L230" s="283"/>
      <c r="M230" s="289"/>
    </row>
    <row r="231" spans="1:13" ht="14.5" customHeight="1">
      <c r="A231" s="293"/>
      <c r="B231" s="296"/>
      <c r="C231" s="293"/>
      <c r="D231" s="308"/>
      <c r="E231" s="48" t="s">
        <v>760</v>
      </c>
      <c r="F231" s="250" t="s">
        <v>775</v>
      </c>
      <c r="G231" s="49" t="s">
        <v>1718</v>
      </c>
      <c r="H231" s="49" t="s">
        <v>173</v>
      </c>
      <c r="I231" s="49" t="s">
        <v>173</v>
      </c>
      <c r="J231" s="49"/>
      <c r="K231" s="189" t="s">
        <v>185</v>
      </c>
      <c r="L231" s="284"/>
      <c r="M231" s="290"/>
    </row>
    <row r="232" spans="1:13" ht="20">
      <c r="A232" s="291" t="s">
        <v>803</v>
      </c>
      <c r="B232" s="309" t="s">
        <v>1644</v>
      </c>
      <c r="C232" s="291" t="s">
        <v>858</v>
      </c>
      <c r="D232" s="306" t="s">
        <v>1709</v>
      </c>
      <c r="E232" s="110" t="s">
        <v>888</v>
      </c>
      <c r="F232" s="250" t="s">
        <v>1361</v>
      </c>
      <c r="G232" s="49" t="s">
        <v>1719</v>
      </c>
      <c r="H232" s="49" t="s">
        <v>173</v>
      </c>
      <c r="I232" s="189" t="s">
        <v>1862</v>
      </c>
      <c r="J232" s="189" t="s">
        <v>1846</v>
      </c>
      <c r="K232" s="189" t="s">
        <v>183</v>
      </c>
      <c r="L232" s="282" t="s">
        <v>1956</v>
      </c>
      <c r="M232" s="288" t="s">
        <v>815</v>
      </c>
    </row>
    <row r="233" spans="1:13" ht="20.5" customHeight="1">
      <c r="A233" s="292"/>
      <c r="B233" s="295"/>
      <c r="C233" s="292"/>
      <c r="D233" s="307"/>
      <c r="E233" s="110" t="s">
        <v>1141</v>
      </c>
      <c r="F233" s="259" t="s">
        <v>1955</v>
      </c>
      <c r="G233" s="189" t="s">
        <v>1859</v>
      </c>
      <c r="H233" s="49" t="s">
        <v>173</v>
      </c>
      <c r="I233" s="49" t="s">
        <v>1639</v>
      </c>
      <c r="J233" s="49" t="s">
        <v>1734</v>
      </c>
      <c r="K233" s="189" t="s">
        <v>1863</v>
      </c>
      <c r="L233" s="283"/>
      <c r="M233" s="289"/>
    </row>
    <row r="234" spans="1:13" ht="14.5" customHeight="1">
      <c r="A234" s="292"/>
      <c r="B234" s="295"/>
      <c r="C234" s="292"/>
      <c r="D234" s="307"/>
      <c r="E234" s="48" t="s">
        <v>805</v>
      </c>
      <c r="F234" s="250" t="s">
        <v>810</v>
      </c>
      <c r="G234" s="49" t="s">
        <v>777</v>
      </c>
      <c r="H234" s="49" t="s">
        <v>173</v>
      </c>
      <c r="I234" s="49" t="s">
        <v>173</v>
      </c>
      <c r="J234" s="49"/>
      <c r="K234" s="49" t="s">
        <v>183</v>
      </c>
      <c r="L234" s="283"/>
      <c r="M234" s="289"/>
    </row>
    <row r="235" spans="1:13" ht="14.5" customHeight="1">
      <c r="A235" s="292"/>
      <c r="B235" s="295"/>
      <c r="C235" s="292"/>
      <c r="D235" s="307"/>
      <c r="E235" s="48" t="s">
        <v>806</v>
      </c>
      <c r="F235" s="250" t="s">
        <v>811</v>
      </c>
      <c r="G235" s="49" t="s">
        <v>777</v>
      </c>
      <c r="H235" s="49" t="s">
        <v>173</v>
      </c>
      <c r="I235" s="49" t="s">
        <v>173</v>
      </c>
      <c r="J235" s="49"/>
      <c r="K235" s="49" t="s">
        <v>183</v>
      </c>
      <c r="L235" s="283"/>
      <c r="M235" s="289"/>
    </row>
    <row r="236" spans="1:13" ht="14.5" customHeight="1">
      <c r="A236" s="292"/>
      <c r="B236" s="295"/>
      <c r="C236" s="292"/>
      <c r="D236" s="307"/>
      <c r="E236" s="48" t="s">
        <v>807</v>
      </c>
      <c r="F236" s="250" t="s">
        <v>812</v>
      </c>
      <c r="G236" s="49" t="s">
        <v>777</v>
      </c>
      <c r="H236" s="49" t="s">
        <v>173</v>
      </c>
      <c r="I236" s="49" t="s">
        <v>173</v>
      </c>
      <c r="J236" s="49"/>
      <c r="K236" s="49" t="s">
        <v>185</v>
      </c>
      <c r="L236" s="283"/>
      <c r="M236" s="289"/>
    </row>
    <row r="237" spans="1:13" ht="14.5" customHeight="1">
      <c r="A237" s="292"/>
      <c r="B237" s="295"/>
      <c r="C237" s="292"/>
      <c r="D237" s="307"/>
      <c r="E237" s="48" t="s">
        <v>808</v>
      </c>
      <c r="F237" s="250" t="s">
        <v>813</v>
      </c>
      <c r="G237" s="49" t="s">
        <v>777</v>
      </c>
      <c r="H237" s="49" t="s">
        <v>173</v>
      </c>
      <c r="I237" s="49" t="s">
        <v>173</v>
      </c>
      <c r="J237" s="49"/>
      <c r="K237" s="189" t="s">
        <v>185</v>
      </c>
      <c r="L237" s="283"/>
      <c r="M237" s="289"/>
    </row>
    <row r="238" spans="1:13" ht="14.5" customHeight="1">
      <c r="A238" s="293"/>
      <c r="B238" s="296"/>
      <c r="C238" s="293"/>
      <c r="D238" s="308"/>
      <c r="E238" s="48" t="s">
        <v>809</v>
      </c>
      <c r="F238" s="250" t="s">
        <v>814</v>
      </c>
      <c r="G238" s="49" t="s">
        <v>777</v>
      </c>
      <c r="H238" s="49" t="s">
        <v>173</v>
      </c>
      <c r="I238" s="49" t="s">
        <v>173</v>
      </c>
      <c r="J238" s="49"/>
      <c r="K238" s="189" t="s">
        <v>185</v>
      </c>
      <c r="L238" s="284"/>
      <c r="M238" s="290"/>
    </row>
    <row r="239" spans="1:13" s="67" customFormat="1" ht="40">
      <c r="A239" s="65" t="s">
        <v>817</v>
      </c>
      <c r="B239" s="248" t="s">
        <v>816</v>
      </c>
      <c r="C239" s="65" t="s">
        <v>3</v>
      </c>
      <c r="D239" s="66" t="s">
        <v>1708</v>
      </c>
      <c r="E239" s="65" t="s">
        <v>861</v>
      </c>
      <c r="F239" s="250" t="s">
        <v>818</v>
      </c>
      <c r="G239" s="49" t="s">
        <v>777</v>
      </c>
      <c r="H239" s="49" t="s">
        <v>778</v>
      </c>
      <c r="I239" s="189" t="s">
        <v>1855</v>
      </c>
      <c r="J239" s="189" t="s">
        <v>1856</v>
      </c>
      <c r="K239" s="189" t="s">
        <v>185</v>
      </c>
      <c r="L239" s="34" t="s">
        <v>1857</v>
      </c>
      <c r="M239" s="246" t="s">
        <v>820</v>
      </c>
    </row>
    <row r="240" spans="1:13">
      <c r="A240" s="275" t="s">
        <v>828</v>
      </c>
      <c r="B240" s="346" t="s">
        <v>829</v>
      </c>
      <c r="C240" s="275" t="s">
        <v>44</v>
      </c>
      <c r="D240" s="325" t="s">
        <v>1709</v>
      </c>
      <c r="E240" s="68" t="s">
        <v>1946</v>
      </c>
      <c r="F240" s="250" t="s">
        <v>829</v>
      </c>
      <c r="G240" s="189" t="s">
        <v>1732</v>
      </c>
      <c r="H240" s="189" t="s">
        <v>1639</v>
      </c>
      <c r="I240" s="189" t="s">
        <v>1639</v>
      </c>
      <c r="J240" s="189" t="s">
        <v>1734</v>
      </c>
      <c r="K240" s="49" t="s">
        <v>185</v>
      </c>
      <c r="L240" s="326" t="s">
        <v>1945</v>
      </c>
      <c r="M240" s="288" t="s">
        <v>834</v>
      </c>
    </row>
    <row r="241" spans="1:13" ht="20.5" customHeight="1">
      <c r="A241" s="275"/>
      <c r="B241" s="346"/>
      <c r="C241" s="275"/>
      <c r="D241" s="325"/>
      <c r="E241" s="68" t="s">
        <v>869</v>
      </c>
      <c r="F241" s="250" t="s">
        <v>870</v>
      </c>
      <c r="G241" s="49" t="s">
        <v>777</v>
      </c>
      <c r="H241" s="49" t="s">
        <v>1731</v>
      </c>
      <c r="I241" s="49" t="s">
        <v>1091</v>
      </c>
      <c r="J241" s="49" t="s">
        <v>1732</v>
      </c>
      <c r="K241" s="49" t="s">
        <v>185</v>
      </c>
      <c r="L241" s="327"/>
      <c r="M241" s="289"/>
    </row>
    <row r="242" spans="1:13" ht="14.5" customHeight="1">
      <c r="A242" s="275"/>
      <c r="B242" s="346"/>
      <c r="C242" s="275"/>
      <c r="D242" s="325"/>
      <c r="E242" s="227" t="s">
        <v>806</v>
      </c>
      <c r="F242" s="257" t="s">
        <v>39</v>
      </c>
      <c r="G242" s="220"/>
      <c r="H242" s="220" t="s">
        <v>173</v>
      </c>
      <c r="I242" s="220" t="s">
        <v>173</v>
      </c>
      <c r="J242" s="220"/>
      <c r="K242" s="220" t="s">
        <v>183</v>
      </c>
      <c r="L242" s="327"/>
      <c r="M242" s="289"/>
    </row>
    <row r="243" spans="1:13" ht="20.5" customHeight="1">
      <c r="A243" s="275"/>
      <c r="B243" s="346"/>
      <c r="C243" s="275"/>
      <c r="D243" s="325"/>
      <c r="E243" s="227" t="s">
        <v>808</v>
      </c>
      <c r="F243" s="257" t="s">
        <v>832</v>
      </c>
      <c r="G243" s="220"/>
      <c r="H243" s="220" t="s">
        <v>173</v>
      </c>
      <c r="I243" s="220" t="s">
        <v>173</v>
      </c>
      <c r="J243" s="220"/>
      <c r="K243" s="220" t="s">
        <v>185</v>
      </c>
      <c r="L243" s="327"/>
      <c r="M243" s="289"/>
    </row>
    <row r="244" spans="1:13" ht="20.5" customHeight="1">
      <c r="A244" s="275"/>
      <c r="B244" s="346"/>
      <c r="C244" s="275"/>
      <c r="D244" s="325"/>
      <c r="E244" s="227" t="s">
        <v>831</v>
      </c>
      <c r="F244" s="257" t="s">
        <v>833</v>
      </c>
      <c r="G244" s="220"/>
      <c r="H244" s="220" t="s">
        <v>173</v>
      </c>
      <c r="I244" s="220" t="s">
        <v>173</v>
      </c>
      <c r="J244" s="220"/>
      <c r="K244" s="220" t="s">
        <v>185</v>
      </c>
      <c r="L244" s="328"/>
      <c r="M244" s="290"/>
    </row>
    <row r="245" spans="1:13" ht="20.5" customHeight="1">
      <c r="A245" s="303" t="s">
        <v>907</v>
      </c>
      <c r="B245" s="310" t="s">
        <v>908</v>
      </c>
      <c r="C245" s="303" t="s">
        <v>44</v>
      </c>
      <c r="D245" s="313" t="s">
        <v>1708</v>
      </c>
      <c r="E245" s="133" t="s">
        <v>962</v>
      </c>
      <c r="F245" s="256" t="s">
        <v>963</v>
      </c>
      <c r="G245" s="49" t="s">
        <v>1723</v>
      </c>
      <c r="H245" s="49"/>
      <c r="I245" s="49" t="s">
        <v>1724</v>
      </c>
      <c r="J245" s="49" t="s">
        <v>1735</v>
      </c>
      <c r="K245" s="49" t="s">
        <v>910</v>
      </c>
      <c r="L245" s="329" t="s">
        <v>1359</v>
      </c>
      <c r="M245" s="332" t="s">
        <v>909</v>
      </c>
    </row>
    <row r="246" spans="1:13" ht="14.5" customHeight="1">
      <c r="A246" s="304"/>
      <c r="B246" s="311"/>
      <c r="C246" s="304"/>
      <c r="D246" s="314"/>
      <c r="E246" s="133" t="s">
        <v>807</v>
      </c>
      <c r="F246" s="256" t="s">
        <v>71</v>
      </c>
      <c r="G246" s="49" t="s">
        <v>1723</v>
      </c>
      <c r="H246" s="49" t="s">
        <v>173</v>
      </c>
      <c r="I246" s="49" t="s">
        <v>173</v>
      </c>
      <c r="J246" s="49" t="s">
        <v>1735</v>
      </c>
      <c r="K246" s="49" t="s">
        <v>185</v>
      </c>
      <c r="L246" s="330"/>
      <c r="M246" s="333"/>
    </row>
    <row r="247" spans="1:13" ht="14.5" customHeight="1">
      <c r="A247" s="304"/>
      <c r="B247" s="311"/>
      <c r="C247" s="304"/>
      <c r="D247" s="314"/>
      <c r="E247" s="133" t="s">
        <v>806</v>
      </c>
      <c r="F247" s="256" t="s">
        <v>926</v>
      </c>
      <c r="G247" s="49" t="s">
        <v>1723</v>
      </c>
      <c r="H247" s="49" t="s">
        <v>173</v>
      </c>
      <c r="I247" s="49" t="s">
        <v>173</v>
      </c>
      <c r="J247" s="49" t="s">
        <v>1735</v>
      </c>
      <c r="K247" s="49" t="s">
        <v>183</v>
      </c>
      <c r="L247" s="330"/>
      <c r="M247" s="333"/>
    </row>
    <row r="248" spans="1:13" ht="14.5" customHeight="1">
      <c r="A248" s="304"/>
      <c r="B248" s="311"/>
      <c r="C248" s="304"/>
      <c r="D248" s="314"/>
      <c r="E248" s="133" t="s">
        <v>809</v>
      </c>
      <c r="F248" s="256" t="s">
        <v>28</v>
      </c>
      <c r="G248" s="49" t="s">
        <v>1723</v>
      </c>
      <c r="H248" s="49" t="s">
        <v>173</v>
      </c>
      <c r="I248" s="49" t="s">
        <v>173</v>
      </c>
      <c r="J248" s="49" t="s">
        <v>1735</v>
      </c>
      <c r="K248" s="49" t="s">
        <v>187</v>
      </c>
      <c r="L248" s="330"/>
      <c r="M248" s="333"/>
    </row>
    <row r="249" spans="1:13" ht="14.5" customHeight="1">
      <c r="A249" s="304"/>
      <c r="B249" s="311"/>
      <c r="C249" s="304"/>
      <c r="D249" s="314"/>
      <c r="E249" s="133" t="s">
        <v>911</v>
      </c>
      <c r="F249" s="256" t="s">
        <v>785</v>
      </c>
      <c r="G249" s="49" t="s">
        <v>1723</v>
      </c>
      <c r="H249" s="49" t="s">
        <v>173</v>
      </c>
      <c r="I249" s="49" t="s">
        <v>173</v>
      </c>
      <c r="J249" s="49" t="s">
        <v>1735</v>
      </c>
      <c r="K249" s="49" t="s">
        <v>187</v>
      </c>
      <c r="L249" s="330"/>
      <c r="M249" s="333"/>
    </row>
    <row r="250" spans="1:13" ht="14.5" customHeight="1">
      <c r="A250" s="305"/>
      <c r="B250" s="312"/>
      <c r="C250" s="305"/>
      <c r="D250" s="315"/>
      <c r="E250" s="133" t="s">
        <v>912</v>
      </c>
      <c r="F250" s="256" t="s">
        <v>401</v>
      </c>
      <c r="G250" s="49" t="s">
        <v>1723</v>
      </c>
      <c r="H250" s="49" t="s">
        <v>173</v>
      </c>
      <c r="I250" s="49" t="s">
        <v>173</v>
      </c>
      <c r="J250" s="49" t="s">
        <v>1735</v>
      </c>
      <c r="K250" s="49" t="s">
        <v>180</v>
      </c>
      <c r="L250" s="331"/>
      <c r="M250" s="334"/>
    </row>
    <row r="251" spans="1:13" ht="22.5">
      <c r="A251" s="291" t="s">
        <v>913</v>
      </c>
      <c r="B251" s="294" t="s">
        <v>914</v>
      </c>
      <c r="C251" s="291" t="s">
        <v>44</v>
      </c>
      <c r="D251" s="291" t="s">
        <v>1708</v>
      </c>
      <c r="E251" s="9" t="s">
        <v>923</v>
      </c>
      <c r="F251" s="250" t="s">
        <v>37</v>
      </c>
      <c r="G251" s="35" t="s">
        <v>778</v>
      </c>
      <c r="H251" s="35" t="s">
        <v>1725</v>
      </c>
      <c r="I251" s="35" t="s">
        <v>1721</v>
      </c>
      <c r="J251" s="35" t="s">
        <v>1730</v>
      </c>
      <c r="K251" s="190" t="s">
        <v>190</v>
      </c>
      <c r="L251" s="12" t="s">
        <v>918</v>
      </c>
      <c r="M251" s="338" t="s">
        <v>915</v>
      </c>
    </row>
    <row r="252" spans="1:13" ht="14.5" customHeight="1">
      <c r="A252" s="292"/>
      <c r="B252" s="295"/>
      <c r="C252" s="292"/>
      <c r="D252" s="292"/>
      <c r="E252" s="9" t="s">
        <v>924</v>
      </c>
      <c r="F252" s="250" t="s">
        <v>36</v>
      </c>
      <c r="G252" s="35" t="s">
        <v>778</v>
      </c>
      <c r="H252" s="35" t="s">
        <v>1725</v>
      </c>
      <c r="I252" s="35" t="s">
        <v>1721</v>
      </c>
      <c r="J252" s="35" t="s">
        <v>1730</v>
      </c>
      <c r="K252" s="190" t="s">
        <v>190</v>
      </c>
      <c r="L252" s="12" t="s">
        <v>916</v>
      </c>
      <c r="M252" s="338"/>
    </row>
    <row r="253" spans="1:13" ht="20.5" customHeight="1">
      <c r="A253" s="293"/>
      <c r="B253" s="296"/>
      <c r="C253" s="293"/>
      <c r="D253" s="293"/>
      <c r="E253" s="11" t="s">
        <v>925</v>
      </c>
      <c r="F253" s="250" t="s">
        <v>272</v>
      </c>
      <c r="G253" s="35" t="s">
        <v>778</v>
      </c>
      <c r="H253" s="35" t="s">
        <v>1725</v>
      </c>
      <c r="I253" s="35" t="s">
        <v>1721</v>
      </c>
      <c r="J253" s="35" t="s">
        <v>1730</v>
      </c>
      <c r="K253" s="190" t="s">
        <v>190</v>
      </c>
      <c r="L253" s="12" t="s">
        <v>917</v>
      </c>
      <c r="M253" s="338"/>
    </row>
    <row r="254" spans="1:13" ht="45.75" customHeight="1">
      <c r="A254" s="291" t="s">
        <v>955</v>
      </c>
      <c r="B254" s="294" t="s">
        <v>940</v>
      </c>
      <c r="C254" s="291" t="s">
        <v>884</v>
      </c>
      <c r="D254" s="291" t="s">
        <v>1709</v>
      </c>
      <c r="E254" s="83" t="s">
        <v>993</v>
      </c>
      <c r="F254" s="250" t="s">
        <v>940</v>
      </c>
      <c r="G254" s="35" t="s">
        <v>819</v>
      </c>
      <c r="H254" s="35" t="s">
        <v>173</v>
      </c>
      <c r="I254" s="190" t="s">
        <v>1734</v>
      </c>
      <c r="J254" s="190" t="s">
        <v>1937</v>
      </c>
      <c r="K254" s="190" t="s">
        <v>1685</v>
      </c>
      <c r="L254" s="282" t="s">
        <v>1944</v>
      </c>
      <c r="M254" s="316" t="s">
        <v>1948</v>
      </c>
    </row>
    <row r="255" spans="1:13" ht="28.9" customHeight="1">
      <c r="A255" s="292"/>
      <c r="B255" s="295"/>
      <c r="C255" s="292"/>
      <c r="D255" s="292"/>
      <c r="E255" s="83" t="s">
        <v>202</v>
      </c>
      <c r="F255" s="250" t="s">
        <v>941</v>
      </c>
      <c r="G255" s="35" t="s">
        <v>819</v>
      </c>
      <c r="H255" s="35" t="s">
        <v>173</v>
      </c>
      <c r="I255" s="35" t="s">
        <v>173</v>
      </c>
      <c r="J255" s="35" t="s">
        <v>1733</v>
      </c>
      <c r="K255" s="35" t="s">
        <v>185</v>
      </c>
      <c r="L255" s="283"/>
      <c r="M255" s="317"/>
    </row>
    <row r="256" spans="1:13" ht="14.5" customHeight="1">
      <c r="A256" s="292"/>
      <c r="B256" s="295"/>
      <c r="C256" s="292"/>
      <c r="D256" s="292"/>
      <c r="E256" s="83" t="s">
        <v>1742</v>
      </c>
      <c r="F256" s="250" t="s">
        <v>942</v>
      </c>
      <c r="G256" s="35" t="s">
        <v>819</v>
      </c>
      <c r="H256" s="35" t="s">
        <v>173</v>
      </c>
      <c r="I256" s="35" t="s">
        <v>173</v>
      </c>
      <c r="J256" s="35" t="s">
        <v>1733</v>
      </c>
      <c r="K256" s="190" t="s">
        <v>185</v>
      </c>
      <c r="L256" s="283"/>
      <c r="M256" s="317"/>
    </row>
    <row r="257" spans="1:13" ht="20.5" customHeight="1">
      <c r="A257" s="292"/>
      <c r="B257" s="295"/>
      <c r="C257" s="292"/>
      <c r="D257" s="292"/>
      <c r="E257" s="83" t="s">
        <v>1743</v>
      </c>
      <c r="F257" s="250" t="s">
        <v>943</v>
      </c>
      <c r="G257" s="35" t="s">
        <v>819</v>
      </c>
      <c r="H257" s="35" t="s">
        <v>173</v>
      </c>
      <c r="I257" s="35" t="s">
        <v>173</v>
      </c>
      <c r="J257" s="35" t="s">
        <v>1733</v>
      </c>
      <c r="K257" s="190" t="s">
        <v>183</v>
      </c>
      <c r="L257" s="283"/>
      <c r="M257" s="317"/>
    </row>
    <row r="258" spans="1:13" ht="20.5" customHeight="1">
      <c r="A258" s="292"/>
      <c r="B258" s="295"/>
      <c r="C258" s="292"/>
      <c r="D258" s="292"/>
      <c r="E258" s="83" t="s">
        <v>1744</v>
      </c>
      <c r="F258" s="250" t="s">
        <v>944</v>
      </c>
      <c r="G258" s="35" t="s">
        <v>819</v>
      </c>
      <c r="H258" s="35" t="s">
        <v>173</v>
      </c>
      <c r="I258" s="35" t="s">
        <v>173</v>
      </c>
      <c r="J258" s="35" t="s">
        <v>1733</v>
      </c>
      <c r="K258" s="190" t="s">
        <v>185</v>
      </c>
      <c r="L258" s="283"/>
      <c r="M258" s="317"/>
    </row>
    <row r="259" spans="1:13" ht="20.5" customHeight="1">
      <c r="A259" s="293"/>
      <c r="B259" s="296"/>
      <c r="C259" s="293"/>
      <c r="D259" s="293"/>
      <c r="E259" s="83" t="s">
        <v>1745</v>
      </c>
      <c r="F259" s="250" t="s">
        <v>945</v>
      </c>
      <c r="G259" s="35" t="s">
        <v>819</v>
      </c>
      <c r="H259" s="35" t="s">
        <v>173</v>
      </c>
      <c r="I259" s="35" t="s">
        <v>173</v>
      </c>
      <c r="J259" s="35" t="s">
        <v>1733</v>
      </c>
      <c r="K259" s="190" t="s">
        <v>185</v>
      </c>
      <c r="L259" s="284"/>
      <c r="M259" s="318"/>
    </row>
    <row r="260" spans="1:13">
      <c r="A260" s="291" t="s">
        <v>956</v>
      </c>
      <c r="B260" s="294" t="s">
        <v>947</v>
      </c>
      <c r="C260" s="291" t="s">
        <v>1144</v>
      </c>
      <c r="D260" s="291" t="s">
        <v>1709</v>
      </c>
      <c r="E260" s="83" t="s">
        <v>1114</v>
      </c>
      <c r="F260" s="250" t="s">
        <v>947</v>
      </c>
      <c r="G260" s="35" t="s">
        <v>819</v>
      </c>
      <c r="H260" s="35" t="s">
        <v>173</v>
      </c>
      <c r="I260" s="190" t="s">
        <v>1846</v>
      </c>
      <c r="J260" s="190" t="s">
        <v>1762</v>
      </c>
      <c r="K260" s="190" t="s">
        <v>1686</v>
      </c>
      <c r="L260" s="282" t="s">
        <v>1896</v>
      </c>
      <c r="M260" s="316" t="s">
        <v>946</v>
      </c>
    </row>
    <row r="261" spans="1:13" ht="14.5" customHeight="1">
      <c r="A261" s="292"/>
      <c r="B261" s="295"/>
      <c r="C261" s="292"/>
      <c r="D261" s="292"/>
      <c r="E261" s="83" t="s">
        <v>1739</v>
      </c>
      <c r="F261" s="250" t="s">
        <v>948</v>
      </c>
      <c r="G261" s="35" t="s">
        <v>819</v>
      </c>
      <c r="H261" s="35" t="s">
        <v>173</v>
      </c>
      <c r="I261" s="35" t="s">
        <v>173</v>
      </c>
      <c r="J261" s="35" t="s">
        <v>1726</v>
      </c>
      <c r="K261" s="35" t="s">
        <v>185</v>
      </c>
      <c r="L261" s="283"/>
      <c r="M261" s="317"/>
    </row>
    <row r="262" spans="1:13" ht="14.5" customHeight="1">
      <c r="A262" s="292"/>
      <c r="B262" s="295"/>
      <c r="C262" s="292"/>
      <c r="D262" s="292"/>
      <c r="E262" s="83" t="s">
        <v>1740</v>
      </c>
      <c r="F262" s="250" t="s">
        <v>949</v>
      </c>
      <c r="G262" s="35" t="s">
        <v>819</v>
      </c>
      <c r="H262" s="35" t="s">
        <v>173</v>
      </c>
      <c r="I262" s="35" t="s">
        <v>173</v>
      </c>
      <c r="J262" s="35" t="s">
        <v>1726</v>
      </c>
      <c r="K262" s="190" t="s">
        <v>185</v>
      </c>
      <c r="L262" s="283"/>
      <c r="M262" s="317"/>
    </row>
    <row r="263" spans="1:13" ht="14.5" customHeight="1">
      <c r="A263" s="293"/>
      <c r="B263" s="296"/>
      <c r="C263" s="293"/>
      <c r="D263" s="293"/>
      <c r="E263" s="83" t="s">
        <v>1741</v>
      </c>
      <c r="F263" s="250" t="s">
        <v>950</v>
      </c>
      <c r="G263" s="35" t="s">
        <v>819</v>
      </c>
      <c r="H263" s="35" t="s">
        <v>173</v>
      </c>
      <c r="I263" s="35" t="s">
        <v>173</v>
      </c>
      <c r="J263" s="35" t="s">
        <v>1726</v>
      </c>
      <c r="K263" s="35" t="s">
        <v>190</v>
      </c>
      <c r="L263" s="284"/>
      <c r="M263" s="318"/>
    </row>
    <row r="264" spans="1:13">
      <c r="A264" s="291" t="s">
        <v>958</v>
      </c>
      <c r="B264" s="294" t="s">
        <v>951</v>
      </c>
      <c r="C264" s="291" t="s">
        <v>1950</v>
      </c>
      <c r="D264" s="291" t="s">
        <v>1709</v>
      </c>
      <c r="E264" s="83" t="s">
        <v>986</v>
      </c>
      <c r="F264" s="250" t="s">
        <v>951</v>
      </c>
      <c r="G264" s="35" t="s">
        <v>819</v>
      </c>
      <c r="H264" s="35" t="s">
        <v>1722</v>
      </c>
      <c r="I264" s="190" t="s">
        <v>1733</v>
      </c>
      <c r="J264" s="190" t="s">
        <v>1639</v>
      </c>
      <c r="K264" s="190" t="s">
        <v>185</v>
      </c>
      <c r="L264" s="282" t="s">
        <v>1951</v>
      </c>
      <c r="M264" s="316" t="s">
        <v>954</v>
      </c>
    </row>
    <row r="265" spans="1:13" ht="30.65" customHeight="1">
      <c r="A265" s="292"/>
      <c r="B265" s="295"/>
      <c r="C265" s="292"/>
      <c r="D265" s="292"/>
      <c r="E265" s="195" t="s">
        <v>1739</v>
      </c>
      <c r="F265" s="250" t="s">
        <v>952</v>
      </c>
      <c r="G265" s="35" t="s">
        <v>819</v>
      </c>
      <c r="H265" s="35" t="s">
        <v>173</v>
      </c>
      <c r="I265" s="35" t="s">
        <v>173</v>
      </c>
      <c r="J265" s="35" t="s">
        <v>1726</v>
      </c>
      <c r="K265" s="190" t="s">
        <v>185</v>
      </c>
      <c r="L265" s="283"/>
      <c r="M265" s="317"/>
    </row>
    <row r="266" spans="1:13" ht="30.65" customHeight="1">
      <c r="A266" s="292"/>
      <c r="B266" s="295"/>
      <c r="C266" s="292"/>
      <c r="D266" s="292"/>
      <c r="E266" s="195" t="s">
        <v>1740</v>
      </c>
      <c r="F266" s="250" t="s">
        <v>952</v>
      </c>
      <c r="G266" s="35" t="s">
        <v>819</v>
      </c>
      <c r="H266" s="35" t="s">
        <v>173</v>
      </c>
      <c r="I266" s="35" t="s">
        <v>173</v>
      </c>
      <c r="J266" s="35" t="s">
        <v>1726</v>
      </c>
      <c r="K266" s="190" t="s">
        <v>185</v>
      </c>
      <c r="L266" s="283"/>
      <c r="M266" s="317"/>
    </row>
    <row r="267" spans="1:13" ht="30.65" customHeight="1">
      <c r="A267" s="293"/>
      <c r="B267" s="296"/>
      <c r="C267" s="293"/>
      <c r="D267" s="293"/>
      <c r="E267" s="195" t="s">
        <v>1741</v>
      </c>
      <c r="F267" s="250" t="s">
        <v>953</v>
      </c>
      <c r="G267" s="35" t="s">
        <v>819</v>
      </c>
      <c r="H267" s="35" t="s">
        <v>173</v>
      </c>
      <c r="I267" s="35" t="s">
        <v>173</v>
      </c>
      <c r="J267" s="35" t="s">
        <v>1726</v>
      </c>
      <c r="K267" s="190" t="s">
        <v>185</v>
      </c>
      <c r="L267" s="284"/>
      <c r="M267" s="318"/>
    </row>
    <row r="268" spans="1:13" ht="20">
      <c r="A268" s="90" t="s">
        <v>973</v>
      </c>
      <c r="B268" s="248" t="s">
        <v>974</v>
      </c>
      <c r="C268" s="90" t="s">
        <v>547</v>
      </c>
      <c r="D268" s="90" t="s">
        <v>1709</v>
      </c>
      <c r="E268" s="90" t="s">
        <v>991</v>
      </c>
      <c r="F268" s="250" t="s">
        <v>974</v>
      </c>
      <c r="G268" s="35" t="s">
        <v>819</v>
      </c>
      <c r="H268" s="35" t="s">
        <v>1721</v>
      </c>
      <c r="I268" s="35" t="s">
        <v>1726</v>
      </c>
      <c r="J268" s="35" t="s">
        <v>1730</v>
      </c>
      <c r="K268" s="190" t="s">
        <v>190</v>
      </c>
      <c r="L268" s="34" t="s">
        <v>976</v>
      </c>
      <c r="M268" s="246" t="s">
        <v>975</v>
      </c>
    </row>
    <row r="269" spans="1:13" ht="20">
      <c r="A269" s="90" t="s">
        <v>977</v>
      </c>
      <c r="B269" s="248" t="s">
        <v>978</v>
      </c>
      <c r="C269" s="90" t="s">
        <v>547</v>
      </c>
      <c r="D269" s="90" t="s">
        <v>1709</v>
      </c>
      <c r="E269" s="91" t="s">
        <v>1746</v>
      </c>
      <c r="F269" s="250" t="s">
        <v>979</v>
      </c>
      <c r="G269" s="49" t="s">
        <v>819</v>
      </c>
      <c r="H269" s="49" t="s">
        <v>173</v>
      </c>
      <c r="I269" s="49" t="s">
        <v>173</v>
      </c>
      <c r="J269" s="49" t="s">
        <v>173</v>
      </c>
      <c r="K269" s="49" t="s">
        <v>173</v>
      </c>
      <c r="L269" s="34" t="s">
        <v>173</v>
      </c>
      <c r="M269" s="246" t="s">
        <v>980</v>
      </c>
    </row>
    <row r="270" spans="1:13" ht="33.75" customHeight="1">
      <c r="A270" s="300" t="s">
        <v>998</v>
      </c>
      <c r="B270" s="300" t="s">
        <v>1766</v>
      </c>
      <c r="C270" s="300" t="s">
        <v>1761</v>
      </c>
      <c r="D270" s="300" t="s">
        <v>1709</v>
      </c>
      <c r="E270" s="95" t="s">
        <v>1034</v>
      </c>
      <c r="F270" s="250" t="s">
        <v>1035</v>
      </c>
      <c r="G270" s="49" t="s">
        <v>1724</v>
      </c>
      <c r="H270" s="49"/>
      <c r="I270" s="189" t="s">
        <v>1762</v>
      </c>
      <c r="J270" s="189" t="s">
        <v>1763</v>
      </c>
      <c r="K270" s="49" t="s">
        <v>1010</v>
      </c>
      <c r="L270" s="288" t="s">
        <v>1908</v>
      </c>
      <c r="M270" s="288" t="s">
        <v>1765</v>
      </c>
    </row>
    <row r="271" spans="1:13" ht="14.5" customHeight="1">
      <c r="A271" s="301"/>
      <c r="B271" s="301"/>
      <c r="C271" s="301"/>
      <c r="D271" s="301"/>
      <c r="E271" s="95" t="s">
        <v>1747</v>
      </c>
      <c r="F271" s="250" t="s">
        <v>948</v>
      </c>
      <c r="G271" s="49"/>
      <c r="H271" s="49"/>
      <c r="I271" s="49"/>
      <c r="J271" s="189" t="s">
        <v>1763</v>
      </c>
      <c r="K271" s="49" t="s">
        <v>185</v>
      </c>
      <c r="L271" s="289"/>
      <c r="M271" s="289"/>
    </row>
    <row r="272" spans="1:13" ht="14.5" customHeight="1">
      <c r="A272" s="301"/>
      <c r="B272" s="301"/>
      <c r="C272" s="301"/>
      <c r="D272" s="301"/>
      <c r="E272" s="95" t="s">
        <v>1748</v>
      </c>
      <c r="F272" s="250" t="s">
        <v>1004</v>
      </c>
      <c r="G272" s="49"/>
      <c r="H272" s="49"/>
      <c r="I272" s="49"/>
      <c r="J272" s="189" t="s">
        <v>1763</v>
      </c>
      <c r="K272" s="49" t="s">
        <v>183</v>
      </c>
      <c r="L272" s="289"/>
      <c r="M272" s="289"/>
    </row>
    <row r="273" spans="1:13" ht="14.5" customHeight="1">
      <c r="A273" s="301"/>
      <c r="B273" s="301"/>
      <c r="C273" s="301"/>
      <c r="D273" s="301"/>
      <c r="E273" s="95" t="s">
        <v>1740</v>
      </c>
      <c r="F273" s="250" t="s">
        <v>949</v>
      </c>
      <c r="G273" s="49"/>
      <c r="H273" s="49"/>
      <c r="I273" s="49"/>
      <c r="J273" s="189" t="s">
        <v>1763</v>
      </c>
      <c r="K273" s="189" t="s">
        <v>185</v>
      </c>
      <c r="L273" s="289"/>
      <c r="M273" s="289"/>
    </row>
    <row r="274" spans="1:13" ht="14.5" customHeight="1">
      <c r="A274" s="301"/>
      <c r="B274" s="301"/>
      <c r="C274" s="301"/>
      <c r="D274" s="301"/>
      <c r="E274" s="95" t="s">
        <v>1749</v>
      </c>
      <c r="F274" s="250" t="s">
        <v>1005</v>
      </c>
      <c r="G274" s="49"/>
      <c r="H274" s="49"/>
      <c r="I274" s="49"/>
      <c r="J274" s="189" t="s">
        <v>1763</v>
      </c>
      <c r="K274" s="49" t="s">
        <v>183</v>
      </c>
      <c r="L274" s="289"/>
      <c r="M274" s="289"/>
    </row>
    <row r="275" spans="1:13" ht="14.5" customHeight="1">
      <c r="A275" s="301"/>
      <c r="B275" s="301"/>
      <c r="C275" s="301"/>
      <c r="D275" s="301"/>
      <c r="E275" s="95" t="s">
        <v>1750</v>
      </c>
      <c r="F275" s="250" t="s">
        <v>1006</v>
      </c>
      <c r="G275" s="49"/>
      <c r="H275" s="49"/>
      <c r="I275" s="49"/>
      <c r="J275" s="189" t="s">
        <v>1763</v>
      </c>
      <c r="K275" s="49" t="s">
        <v>183</v>
      </c>
      <c r="L275" s="289"/>
      <c r="M275" s="289"/>
    </row>
    <row r="276" spans="1:13" ht="14.5" customHeight="1">
      <c r="A276" s="302"/>
      <c r="B276" s="302"/>
      <c r="C276" s="302"/>
      <c r="D276" s="302"/>
      <c r="E276" s="110" t="s">
        <v>1760</v>
      </c>
      <c r="F276" s="250" t="s">
        <v>1759</v>
      </c>
      <c r="G276" s="49"/>
      <c r="H276" s="49"/>
      <c r="I276" s="49"/>
      <c r="J276" s="189" t="s">
        <v>1763</v>
      </c>
      <c r="K276" s="189" t="s">
        <v>1764</v>
      </c>
      <c r="L276" s="290"/>
      <c r="M276" s="290"/>
    </row>
    <row r="277" spans="1:13" ht="30">
      <c r="A277" s="94" t="s">
        <v>999</v>
      </c>
      <c r="B277" s="248" t="s">
        <v>1002</v>
      </c>
      <c r="C277" s="94" t="s">
        <v>1369</v>
      </c>
      <c r="D277" s="94" t="s">
        <v>1709</v>
      </c>
      <c r="E277" s="95" t="s">
        <v>1008</v>
      </c>
      <c r="F277" s="250" t="s">
        <v>1953</v>
      </c>
      <c r="G277" s="49" t="s">
        <v>1724</v>
      </c>
      <c r="H277" s="49" t="s">
        <v>173</v>
      </c>
      <c r="I277" s="49" t="s">
        <v>173</v>
      </c>
      <c r="J277" s="189" t="s">
        <v>1639</v>
      </c>
      <c r="K277" s="189" t="s">
        <v>1860</v>
      </c>
      <c r="L277" s="34" t="s">
        <v>1952</v>
      </c>
      <c r="M277" s="246" t="s">
        <v>1007</v>
      </c>
    </row>
    <row r="278" spans="1:13" ht="30">
      <c r="A278" s="94" t="s">
        <v>1000</v>
      </c>
      <c r="B278" s="248" t="s">
        <v>1003</v>
      </c>
      <c r="C278" s="94" t="s">
        <v>1001</v>
      </c>
      <c r="D278" s="94" t="s">
        <v>1708</v>
      </c>
      <c r="E278" s="95" t="s">
        <v>1123</v>
      </c>
      <c r="F278" s="250" t="s">
        <v>1003</v>
      </c>
      <c r="G278" s="49" t="s">
        <v>1724</v>
      </c>
      <c r="H278" s="49" t="s">
        <v>173</v>
      </c>
      <c r="I278" s="189" t="s">
        <v>1843</v>
      </c>
      <c r="J278" s="189" t="s">
        <v>1844</v>
      </c>
      <c r="K278" s="49" t="s">
        <v>185</v>
      </c>
      <c r="L278" s="34" t="s">
        <v>1845</v>
      </c>
      <c r="M278" s="246" t="s">
        <v>1009</v>
      </c>
    </row>
    <row r="279" spans="1:13">
      <c r="A279" s="275" t="s">
        <v>1011</v>
      </c>
      <c r="B279" s="346" t="s">
        <v>1012</v>
      </c>
      <c r="C279" s="275" t="s">
        <v>1001</v>
      </c>
      <c r="D279" s="275" t="s">
        <v>1709</v>
      </c>
      <c r="E279" s="95" t="s">
        <v>1115</v>
      </c>
      <c r="F279" s="250" t="s">
        <v>1012</v>
      </c>
      <c r="G279" s="49" t="s">
        <v>1724</v>
      </c>
      <c r="H279" s="49" t="s">
        <v>173</v>
      </c>
      <c r="I279" s="189" t="s">
        <v>1849</v>
      </c>
      <c r="J279" s="189" t="s">
        <v>1850</v>
      </c>
      <c r="K279" s="189" t="s">
        <v>1010</v>
      </c>
      <c r="L279" s="285" t="s">
        <v>1886</v>
      </c>
      <c r="M279" s="286" t="s">
        <v>1013</v>
      </c>
    </row>
    <row r="280" spans="1:13" ht="14.5" customHeight="1">
      <c r="A280" s="275"/>
      <c r="B280" s="346"/>
      <c r="C280" s="275"/>
      <c r="D280" s="275"/>
      <c r="E280" s="95" t="s">
        <v>202</v>
      </c>
      <c r="F280" s="250" t="s">
        <v>948</v>
      </c>
      <c r="G280" s="49" t="s">
        <v>1724</v>
      </c>
      <c r="H280" s="49"/>
      <c r="I280" s="189"/>
      <c r="J280" s="189" t="s">
        <v>1850</v>
      </c>
      <c r="K280" s="49" t="s">
        <v>1015</v>
      </c>
      <c r="L280" s="285"/>
      <c r="M280" s="286"/>
    </row>
    <row r="281" spans="1:13" ht="14.5" customHeight="1">
      <c r="A281" s="275"/>
      <c r="B281" s="346"/>
      <c r="C281" s="275"/>
      <c r="D281" s="275"/>
      <c r="E281" s="95" t="s">
        <v>203</v>
      </c>
      <c r="F281" s="250" t="s">
        <v>949</v>
      </c>
      <c r="G281" s="49" t="s">
        <v>1724</v>
      </c>
      <c r="H281" s="49"/>
      <c r="I281" s="189"/>
      <c r="J281" s="189" t="s">
        <v>1850</v>
      </c>
      <c r="K281" s="189" t="s">
        <v>1015</v>
      </c>
      <c r="L281" s="285"/>
      <c r="M281" s="286"/>
    </row>
    <row r="282" spans="1:13" ht="14.5" customHeight="1">
      <c r="A282" s="275"/>
      <c r="B282" s="346"/>
      <c r="C282" s="275"/>
      <c r="D282" s="275"/>
      <c r="E282" s="95" t="s">
        <v>204</v>
      </c>
      <c r="F282" s="250" t="s">
        <v>950</v>
      </c>
      <c r="G282" s="49" t="s">
        <v>1724</v>
      </c>
      <c r="H282" s="49"/>
      <c r="I282" s="189"/>
      <c r="J282" s="189" t="s">
        <v>1850</v>
      </c>
      <c r="K282" s="189" t="s">
        <v>1015</v>
      </c>
      <c r="L282" s="285"/>
      <c r="M282" s="286"/>
    </row>
    <row r="283" spans="1:13" ht="14.5" customHeight="1">
      <c r="A283" s="275"/>
      <c r="B283" s="346"/>
      <c r="C283" s="275"/>
      <c r="D283" s="275"/>
      <c r="E283" s="95" t="s">
        <v>211</v>
      </c>
      <c r="F283" s="250" t="s">
        <v>1014</v>
      </c>
      <c r="G283" s="49" t="s">
        <v>1724</v>
      </c>
      <c r="H283" s="49"/>
      <c r="I283" s="189"/>
      <c r="J283" s="189" t="s">
        <v>1850</v>
      </c>
      <c r="K283" s="49" t="s">
        <v>1016</v>
      </c>
      <c r="L283" s="285"/>
      <c r="M283" s="286"/>
    </row>
    <row r="284" spans="1:13">
      <c r="A284" s="300" t="s">
        <v>1086</v>
      </c>
      <c r="B284" s="346" t="s">
        <v>1111</v>
      </c>
      <c r="C284" s="275" t="s">
        <v>1144</v>
      </c>
      <c r="D284" s="275" t="s">
        <v>1709</v>
      </c>
      <c r="E284" s="99" t="s">
        <v>456</v>
      </c>
      <c r="F284" s="250" t="s">
        <v>1088</v>
      </c>
      <c r="G284" s="49" t="s">
        <v>1725</v>
      </c>
      <c r="H284" s="49" t="s">
        <v>173</v>
      </c>
      <c r="I284" s="49" t="s">
        <v>173</v>
      </c>
      <c r="J284" s="189" t="s">
        <v>1639</v>
      </c>
      <c r="K284" s="189" t="s">
        <v>1016</v>
      </c>
      <c r="L284" s="285" t="s">
        <v>1954</v>
      </c>
      <c r="M284" s="286" t="s">
        <v>1087</v>
      </c>
    </row>
    <row r="285" spans="1:13" ht="44.5" customHeight="1">
      <c r="A285" s="302"/>
      <c r="B285" s="346"/>
      <c r="C285" s="275"/>
      <c r="D285" s="275"/>
      <c r="E285" s="99" t="s">
        <v>456</v>
      </c>
      <c r="F285" s="250" t="s">
        <v>1089</v>
      </c>
      <c r="G285" s="49" t="s">
        <v>1725</v>
      </c>
      <c r="H285" s="49" t="s">
        <v>173</v>
      </c>
      <c r="I285" s="49" t="s">
        <v>173</v>
      </c>
      <c r="J285" s="189" t="s">
        <v>1639</v>
      </c>
      <c r="K285" s="49" t="s">
        <v>1858</v>
      </c>
      <c r="L285" s="285"/>
      <c r="M285" s="286"/>
    </row>
    <row r="286" spans="1:13" ht="22.5" customHeight="1">
      <c r="A286" s="300" t="s">
        <v>1126</v>
      </c>
      <c r="B286" s="294" t="s">
        <v>1705</v>
      </c>
      <c r="C286" s="300" t="s">
        <v>44</v>
      </c>
      <c r="D286" s="340" t="s">
        <v>1709</v>
      </c>
      <c r="E286" s="110" t="s">
        <v>923</v>
      </c>
      <c r="F286" s="250" t="s">
        <v>37</v>
      </c>
      <c r="G286" s="49" t="s">
        <v>1725</v>
      </c>
      <c r="H286" s="49" t="s">
        <v>1722</v>
      </c>
      <c r="I286" s="189" t="s">
        <v>1891</v>
      </c>
      <c r="J286" s="189" t="s">
        <v>1892</v>
      </c>
      <c r="K286" s="189" t="s">
        <v>1690</v>
      </c>
      <c r="L286" s="34" t="s">
        <v>1887</v>
      </c>
      <c r="M286" s="288" t="s">
        <v>1133</v>
      </c>
    </row>
    <row r="287" spans="1:13" ht="22.5" customHeight="1">
      <c r="A287" s="301"/>
      <c r="B287" s="295"/>
      <c r="C287" s="301"/>
      <c r="D287" s="341"/>
      <c r="E287" s="110" t="s">
        <v>924</v>
      </c>
      <c r="F287" s="250" t="s">
        <v>36</v>
      </c>
      <c r="G287" s="49" t="s">
        <v>1725</v>
      </c>
      <c r="H287" s="49" t="s">
        <v>1722</v>
      </c>
      <c r="I287" s="189" t="s">
        <v>1891</v>
      </c>
      <c r="J287" s="189" t="s">
        <v>1892</v>
      </c>
      <c r="K287" s="189" t="s">
        <v>1690</v>
      </c>
      <c r="L287" s="34" t="s">
        <v>1894</v>
      </c>
      <c r="M287" s="289"/>
    </row>
    <row r="288" spans="1:13" ht="22.5" customHeight="1">
      <c r="A288" s="302"/>
      <c r="B288" s="295"/>
      <c r="C288" s="302"/>
      <c r="D288" s="342"/>
      <c r="E288" s="110" t="s">
        <v>925</v>
      </c>
      <c r="F288" s="250" t="s">
        <v>272</v>
      </c>
      <c r="G288" s="49" t="s">
        <v>1725</v>
      </c>
      <c r="H288" s="49" t="s">
        <v>1722</v>
      </c>
      <c r="I288" s="189" t="s">
        <v>1891</v>
      </c>
      <c r="J288" s="189" t="s">
        <v>1892</v>
      </c>
      <c r="K288" s="189" t="s">
        <v>1690</v>
      </c>
      <c r="L288" s="34" t="s">
        <v>1893</v>
      </c>
      <c r="M288" s="290"/>
    </row>
    <row r="289" spans="1:13" ht="22.5" customHeight="1">
      <c r="A289" s="300" t="s">
        <v>1130</v>
      </c>
      <c r="B289" s="294" t="s">
        <v>1706</v>
      </c>
      <c r="C289" s="300" t="s">
        <v>1001</v>
      </c>
      <c r="D289" s="343" t="s">
        <v>1709</v>
      </c>
      <c r="E289" s="110" t="s">
        <v>923</v>
      </c>
      <c r="F289" s="250" t="s">
        <v>37</v>
      </c>
      <c r="G289" s="49" t="s">
        <v>1726</v>
      </c>
      <c r="H289" s="189" t="s">
        <v>1883</v>
      </c>
      <c r="I289" s="189" t="s">
        <v>1884</v>
      </c>
      <c r="J289" s="189" t="s">
        <v>1885</v>
      </c>
      <c r="K289" s="189" t="s">
        <v>1690</v>
      </c>
      <c r="L289" s="34" t="s">
        <v>1887</v>
      </c>
      <c r="M289" s="288" t="s">
        <v>1133</v>
      </c>
    </row>
    <row r="290" spans="1:13" ht="22.5" customHeight="1">
      <c r="A290" s="301"/>
      <c r="B290" s="295"/>
      <c r="C290" s="301"/>
      <c r="D290" s="344"/>
      <c r="E290" s="110" t="s">
        <v>924</v>
      </c>
      <c r="F290" s="250" t="s">
        <v>36</v>
      </c>
      <c r="G290" s="49" t="s">
        <v>1726</v>
      </c>
      <c r="H290" s="189" t="s">
        <v>1883</v>
      </c>
      <c r="I290" s="189" t="s">
        <v>1884</v>
      </c>
      <c r="J290" s="189" t="s">
        <v>1885</v>
      </c>
      <c r="K290" s="189" t="s">
        <v>1690</v>
      </c>
      <c r="L290" s="34" t="s">
        <v>1888</v>
      </c>
      <c r="M290" s="289"/>
    </row>
    <row r="291" spans="1:13" ht="20.5" customHeight="1">
      <c r="A291" s="302"/>
      <c r="B291" s="296"/>
      <c r="C291" s="301"/>
      <c r="D291" s="345"/>
      <c r="E291" s="110" t="s">
        <v>925</v>
      </c>
      <c r="F291" s="250" t="s">
        <v>272</v>
      </c>
      <c r="G291" s="49" t="s">
        <v>1726</v>
      </c>
      <c r="H291" s="189" t="s">
        <v>1883</v>
      </c>
      <c r="I291" s="189" t="s">
        <v>1884</v>
      </c>
      <c r="J291" s="189" t="s">
        <v>1885</v>
      </c>
      <c r="K291" s="189" t="s">
        <v>1690</v>
      </c>
      <c r="L291" s="34" t="s">
        <v>1889</v>
      </c>
      <c r="M291" s="290"/>
    </row>
    <row r="292" spans="1:13" ht="34">
      <c r="A292" s="107" t="s">
        <v>1132</v>
      </c>
      <c r="B292" s="248" t="s">
        <v>1131</v>
      </c>
      <c r="C292" s="109" t="s">
        <v>1369</v>
      </c>
      <c r="D292" s="107" t="s">
        <v>1708</v>
      </c>
      <c r="E292" s="110" t="s">
        <v>1147</v>
      </c>
      <c r="F292" s="250" t="s">
        <v>1134</v>
      </c>
      <c r="G292" s="49" t="s">
        <v>1725</v>
      </c>
      <c r="H292" s="49" t="s">
        <v>173</v>
      </c>
      <c r="I292" s="49" t="s">
        <v>1726</v>
      </c>
      <c r="J292" s="49" t="s">
        <v>1722</v>
      </c>
      <c r="K292" s="189" t="s">
        <v>1687</v>
      </c>
      <c r="L292" s="108" t="s">
        <v>1368</v>
      </c>
      <c r="M292" s="246" t="s">
        <v>1135</v>
      </c>
    </row>
    <row r="293" spans="1:13" ht="34">
      <c r="A293" s="107" t="s">
        <v>1136</v>
      </c>
      <c r="B293" s="248" t="s">
        <v>1137</v>
      </c>
      <c r="C293" s="109" t="s">
        <v>547</v>
      </c>
      <c r="D293" s="107" t="s">
        <v>1708</v>
      </c>
      <c r="E293" s="111" t="s">
        <v>562</v>
      </c>
      <c r="F293" s="256" t="s">
        <v>1138</v>
      </c>
      <c r="G293" s="49" t="s">
        <v>1721</v>
      </c>
      <c r="H293" s="49" t="s">
        <v>173</v>
      </c>
      <c r="I293" s="49" t="s">
        <v>173</v>
      </c>
      <c r="J293" s="49" t="s">
        <v>1722</v>
      </c>
      <c r="K293" s="189" t="s">
        <v>1687</v>
      </c>
      <c r="L293" s="108" t="s">
        <v>1139</v>
      </c>
      <c r="M293" s="246" t="s">
        <v>1140</v>
      </c>
    </row>
    <row r="294" spans="1:13" ht="30">
      <c r="A294" s="134" t="s">
        <v>1362</v>
      </c>
      <c r="B294" s="248" t="s">
        <v>1363</v>
      </c>
      <c r="C294" s="136" t="s">
        <v>1369</v>
      </c>
      <c r="D294" s="134" t="s">
        <v>1709</v>
      </c>
      <c r="E294" s="111" t="s">
        <v>1630</v>
      </c>
      <c r="F294" s="256" t="s">
        <v>1365</v>
      </c>
      <c r="G294" s="49" t="s">
        <v>1727</v>
      </c>
      <c r="H294" s="49" t="s">
        <v>1091</v>
      </c>
      <c r="I294" s="49" t="s">
        <v>1732</v>
      </c>
      <c r="J294" s="49" t="s">
        <v>1639</v>
      </c>
      <c r="K294" s="49" t="s">
        <v>1366</v>
      </c>
      <c r="L294" s="135" t="s">
        <v>1367</v>
      </c>
      <c r="M294" s="246" t="s">
        <v>1364</v>
      </c>
    </row>
    <row r="295" spans="1:13" ht="22.5" customHeight="1">
      <c r="A295" s="275" t="s">
        <v>1375</v>
      </c>
      <c r="B295" s="346" t="s">
        <v>1376</v>
      </c>
      <c r="C295" s="325" t="s">
        <v>547</v>
      </c>
      <c r="D295" s="275" t="s">
        <v>1709</v>
      </c>
      <c r="E295" s="111" t="s">
        <v>558</v>
      </c>
      <c r="F295" s="256" t="s">
        <v>1379</v>
      </c>
      <c r="G295" s="49" t="s">
        <v>1727</v>
      </c>
      <c r="H295" s="49" t="s">
        <v>173</v>
      </c>
      <c r="I295" s="49" t="s">
        <v>1732</v>
      </c>
      <c r="J295" s="49" t="s">
        <v>1639</v>
      </c>
      <c r="K295" s="189" t="s">
        <v>1688</v>
      </c>
      <c r="L295" s="285" t="s">
        <v>1378</v>
      </c>
      <c r="M295" s="286" t="s">
        <v>1377</v>
      </c>
    </row>
    <row r="296" spans="1:13" ht="14.5" customHeight="1">
      <c r="A296" s="275"/>
      <c r="B296" s="346"/>
      <c r="C296" s="325"/>
      <c r="D296" s="275"/>
      <c r="E296" s="111" t="s">
        <v>1380</v>
      </c>
      <c r="F296" s="256" t="s">
        <v>1379</v>
      </c>
      <c r="G296" s="49" t="s">
        <v>1727</v>
      </c>
      <c r="H296" s="49" t="s">
        <v>173</v>
      </c>
      <c r="I296" s="49" t="s">
        <v>1732</v>
      </c>
      <c r="J296" s="49" t="s">
        <v>1639</v>
      </c>
      <c r="K296" s="189" t="s">
        <v>1688</v>
      </c>
      <c r="L296" s="285"/>
      <c r="M296" s="286"/>
    </row>
    <row r="297" spans="1:13" ht="14.5" customHeight="1">
      <c r="A297" s="275"/>
      <c r="B297" s="346"/>
      <c r="C297" s="325"/>
      <c r="D297" s="275"/>
      <c r="E297" s="111" t="s">
        <v>202</v>
      </c>
      <c r="F297" s="256" t="s">
        <v>1381</v>
      </c>
      <c r="G297" s="49" t="s">
        <v>1727</v>
      </c>
      <c r="H297" s="49"/>
      <c r="I297" s="49"/>
      <c r="J297" s="49" t="s">
        <v>1639</v>
      </c>
      <c r="K297" s="49" t="s">
        <v>1015</v>
      </c>
      <c r="L297" s="285"/>
      <c r="M297" s="286"/>
    </row>
    <row r="298" spans="1:13" ht="22.5" customHeight="1">
      <c r="A298" s="275" t="s">
        <v>1382</v>
      </c>
      <c r="B298" s="346" t="s">
        <v>1384</v>
      </c>
      <c r="C298" s="325" t="s">
        <v>547</v>
      </c>
      <c r="D298" s="275" t="s">
        <v>1709</v>
      </c>
      <c r="E298" s="111" t="s">
        <v>1626</v>
      </c>
      <c r="F298" s="256" t="s">
        <v>1384</v>
      </c>
      <c r="G298" s="49" t="s">
        <v>1727</v>
      </c>
      <c r="H298" s="49"/>
      <c r="I298" s="189" t="s">
        <v>1864</v>
      </c>
      <c r="J298" s="189" t="s">
        <v>1859</v>
      </c>
      <c r="K298" s="49" t="s">
        <v>1867</v>
      </c>
      <c r="L298" s="285" t="s">
        <v>1868</v>
      </c>
      <c r="M298" s="286" t="s">
        <v>1383</v>
      </c>
    </row>
    <row r="299" spans="1:13" ht="14.5" customHeight="1">
      <c r="A299" s="275"/>
      <c r="B299" s="346"/>
      <c r="C299" s="325"/>
      <c r="D299" s="275"/>
      <c r="E299" s="111" t="s">
        <v>202</v>
      </c>
      <c r="F299" s="256" t="s">
        <v>1385</v>
      </c>
      <c r="G299" s="49"/>
      <c r="H299" s="49"/>
      <c r="I299" s="189"/>
      <c r="J299" s="189" t="s">
        <v>1865</v>
      </c>
      <c r="K299" s="49" t="s">
        <v>1016</v>
      </c>
      <c r="L299" s="285"/>
      <c r="M299" s="286"/>
    </row>
    <row r="300" spans="1:13" ht="14.5" customHeight="1">
      <c r="A300" s="275"/>
      <c r="B300" s="346"/>
      <c r="C300" s="325"/>
      <c r="D300" s="275"/>
      <c r="E300" s="111" t="s">
        <v>202</v>
      </c>
      <c r="F300" s="256" t="s">
        <v>447</v>
      </c>
      <c r="G300" s="49"/>
      <c r="H300" s="49"/>
      <c r="I300" s="189"/>
      <c r="J300" s="189" t="s">
        <v>1861</v>
      </c>
      <c r="K300" s="49" t="s">
        <v>1015</v>
      </c>
      <c r="L300" s="285"/>
      <c r="M300" s="286"/>
    </row>
    <row r="301" spans="1:13" ht="14.5" customHeight="1">
      <c r="A301" s="275"/>
      <c r="B301" s="346"/>
      <c r="C301" s="325"/>
      <c r="D301" s="275"/>
      <c r="E301" s="111" t="s">
        <v>202</v>
      </c>
      <c r="F301" s="256" t="s">
        <v>1386</v>
      </c>
      <c r="G301" s="49"/>
      <c r="H301" s="49"/>
      <c r="I301" s="189"/>
      <c r="J301" s="189" t="s">
        <v>1866</v>
      </c>
      <c r="K301" s="189" t="s">
        <v>1015</v>
      </c>
      <c r="L301" s="285"/>
      <c r="M301" s="286"/>
    </row>
    <row r="302" spans="1:13">
      <c r="A302" s="300" t="s">
        <v>1387</v>
      </c>
      <c r="B302" s="294" t="s">
        <v>1388</v>
      </c>
      <c r="C302" s="303" t="s">
        <v>1957</v>
      </c>
      <c r="D302" s="300" t="s">
        <v>1709</v>
      </c>
      <c r="E302" s="111" t="s">
        <v>1625</v>
      </c>
      <c r="F302" s="256" t="s">
        <v>1389</v>
      </c>
      <c r="G302" s="49" t="s">
        <v>1726</v>
      </c>
      <c r="H302" s="189" t="s">
        <v>1639</v>
      </c>
      <c r="I302" s="189" t="s">
        <v>2052</v>
      </c>
      <c r="J302" s="189" t="s">
        <v>2064</v>
      </c>
      <c r="K302" s="189" t="s">
        <v>1016</v>
      </c>
      <c r="L302" s="282" t="s">
        <v>1959</v>
      </c>
      <c r="M302" s="288" t="s">
        <v>1960</v>
      </c>
    </row>
    <row r="303" spans="1:13" ht="20.5" customHeight="1">
      <c r="A303" s="301"/>
      <c r="B303" s="295"/>
      <c r="C303" s="304"/>
      <c r="D303" s="301"/>
      <c r="E303" s="111" t="s">
        <v>456</v>
      </c>
      <c r="F303" s="256" t="s">
        <v>1390</v>
      </c>
      <c r="G303" s="49" t="s">
        <v>1726</v>
      </c>
      <c r="H303" s="49" t="s">
        <v>173</v>
      </c>
      <c r="I303" s="49" t="s">
        <v>173</v>
      </c>
      <c r="J303" s="49" t="s">
        <v>173</v>
      </c>
      <c r="K303" s="189" t="s">
        <v>1016</v>
      </c>
      <c r="L303" s="283"/>
      <c r="M303" s="289"/>
    </row>
    <row r="304" spans="1:13" ht="20.5" customHeight="1">
      <c r="A304" s="301"/>
      <c r="B304" s="295"/>
      <c r="C304" s="304"/>
      <c r="D304" s="301"/>
      <c r="E304" s="111" t="s">
        <v>202</v>
      </c>
      <c r="F304" s="256" t="s">
        <v>1958</v>
      </c>
      <c r="G304" s="49" t="s">
        <v>1726</v>
      </c>
      <c r="H304" s="49" t="s">
        <v>173</v>
      </c>
      <c r="I304" s="49" t="s">
        <v>173</v>
      </c>
      <c r="J304" s="49" t="s">
        <v>173</v>
      </c>
      <c r="K304" s="189" t="s">
        <v>1015</v>
      </c>
      <c r="L304" s="283"/>
      <c r="M304" s="289"/>
    </row>
    <row r="305" spans="1:13" ht="20.5" customHeight="1">
      <c r="A305" s="302"/>
      <c r="B305" s="296"/>
      <c r="C305" s="305"/>
      <c r="D305" s="302"/>
      <c r="E305" s="111" t="s">
        <v>167</v>
      </c>
      <c r="F305" s="256" t="s">
        <v>811</v>
      </c>
      <c r="G305" s="49" t="s">
        <v>1726</v>
      </c>
      <c r="H305" s="49" t="s">
        <v>173</v>
      </c>
      <c r="I305" s="49" t="s">
        <v>173</v>
      </c>
      <c r="J305" s="49" t="s">
        <v>173</v>
      </c>
      <c r="K305" s="189" t="s">
        <v>1016</v>
      </c>
      <c r="L305" s="284"/>
      <c r="M305" s="290"/>
    </row>
    <row r="306" spans="1:13" ht="23.25" customHeight="1">
      <c r="A306" s="291" t="s">
        <v>1645</v>
      </c>
      <c r="B306" s="294" t="s">
        <v>1646</v>
      </c>
      <c r="C306" s="291" t="s">
        <v>44</v>
      </c>
      <c r="D306" s="297" t="s">
        <v>1709</v>
      </c>
      <c r="E306" s="11" t="s">
        <v>1924</v>
      </c>
      <c r="F306" s="250" t="s">
        <v>1649</v>
      </c>
      <c r="G306" s="35" t="s">
        <v>1722</v>
      </c>
      <c r="H306" s="184" t="s">
        <v>173</v>
      </c>
      <c r="I306" s="184" t="s">
        <v>173</v>
      </c>
      <c r="J306" s="35" t="s">
        <v>1732</v>
      </c>
      <c r="K306" s="190" t="s">
        <v>1015</v>
      </c>
      <c r="L306" s="282" t="s">
        <v>1818</v>
      </c>
      <c r="M306" s="285" t="s">
        <v>1647</v>
      </c>
    </row>
    <row r="307" spans="1:13" ht="20.5" customHeight="1">
      <c r="A307" s="292"/>
      <c r="B307" s="295"/>
      <c r="C307" s="292"/>
      <c r="D307" s="298"/>
      <c r="E307" s="11" t="s">
        <v>268</v>
      </c>
      <c r="F307" s="250" t="s">
        <v>1648</v>
      </c>
      <c r="G307" s="35" t="s">
        <v>173</v>
      </c>
      <c r="H307" s="35" t="s">
        <v>173</v>
      </c>
      <c r="I307" s="35" t="s">
        <v>173</v>
      </c>
      <c r="J307" s="35" t="s">
        <v>777</v>
      </c>
      <c r="K307" s="190" t="s">
        <v>185</v>
      </c>
      <c r="L307" s="283"/>
      <c r="M307" s="285"/>
    </row>
    <row r="308" spans="1:13" ht="20.5" customHeight="1">
      <c r="A308" s="293"/>
      <c r="B308" s="296"/>
      <c r="C308" s="293"/>
      <c r="D308" s="299"/>
      <c r="E308" s="11" t="s">
        <v>269</v>
      </c>
      <c r="F308" s="250" t="s">
        <v>267</v>
      </c>
      <c r="G308" s="35" t="s">
        <v>173</v>
      </c>
      <c r="H308" s="35" t="s">
        <v>173</v>
      </c>
      <c r="I308" s="35" t="s">
        <v>173</v>
      </c>
      <c r="J308" s="35" t="s">
        <v>778</v>
      </c>
      <c r="K308" s="190" t="s">
        <v>1015</v>
      </c>
      <c r="L308" s="284"/>
      <c r="M308" s="285"/>
    </row>
    <row r="309" spans="1:13" ht="23.25" customHeight="1">
      <c r="A309" s="291" t="s">
        <v>1751</v>
      </c>
      <c r="B309" s="294" t="s">
        <v>1752</v>
      </c>
      <c r="C309" s="291" t="s">
        <v>44</v>
      </c>
      <c r="D309" s="297" t="s">
        <v>1709</v>
      </c>
      <c r="E309" s="11" t="s">
        <v>1925</v>
      </c>
      <c r="F309" s="250" t="s">
        <v>1753</v>
      </c>
      <c r="G309" s="49" t="s">
        <v>1756</v>
      </c>
      <c r="H309" s="49" t="s">
        <v>1730</v>
      </c>
      <c r="I309" s="189" t="s">
        <v>2052</v>
      </c>
      <c r="J309" s="189" t="s">
        <v>2063</v>
      </c>
      <c r="K309" s="190" t="s">
        <v>1016</v>
      </c>
      <c r="L309" s="282" t="s">
        <v>1947</v>
      </c>
      <c r="M309" s="285" t="s">
        <v>1758</v>
      </c>
    </row>
    <row r="310" spans="1:13" ht="20.5" customHeight="1">
      <c r="A310" s="292"/>
      <c r="B310" s="295"/>
      <c r="C310" s="292"/>
      <c r="D310" s="298"/>
      <c r="E310" s="11" t="s">
        <v>1754</v>
      </c>
      <c r="F310" s="250"/>
      <c r="G310" s="35" t="s">
        <v>173</v>
      </c>
      <c r="H310" s="35" t="s">
        <v>173</v>
      </c>
      <c r="I310" s="35" t="s">
        <v>173</v>
      </c>
      <c r="J310" s="35" t="s">
        <v>173</v>
      </c>
      <c r="K310" s="190"/>
      <c r="L310" s="283"/>
      <c r="M310" s="285"/>
    </row>
    <row r="311" spans="1:13" ht="20.5" customHeight="1">
      <c r="A311" s="293"/>
      <c r="B311" s="296"/>
      <c r="C311" s="293"/>
      <c r="D311" s="299"/>
      <c r="E311" s="11" t="s">
        <v>1755</v>
      </c>
      <c r="F311" s="250"/>
      <c r="G311" s="35" t="s">
        <v>173</v>
      </c>
      <c r="H311" s="35" t="s">
        <v>173</v>
      </c>
      <c r="I311" s="35" t="s">
        <v>173</v>
      </c>
      <c r="J311" s="35" t="s">
        <v>173</v>
      </c>
      <c r="K311" s="190"/>
      <c r="L311" s="284"/>
      <c r="M311" s="285"/>
    </row>
    <row r="312" spans="1:13" ht="20">
      <c r="A312" s="274" t="s">
        <v>1910</v>
      </c>
      <c r="B312" s="275" t="s">
        <v>1911</v>
      </c>
      <c r="C312" s="287" t="s">
        <v>1912</v>
      </c>
      <c r="D312" s="287" t="s">
        <v>1913</v>
      </c>
      <c r="E312" s="11" t="s">
        <v>1926</v>
      </c>
      <c r="F312" s="250" t="s">
        <v>1914</v>
      </c>
      <c r="G312" s="35" t="s">
        <v>1899</v>
      </c>
      <c r="H312" s="35" t="s">
        <v>1915</v>
      </c>
      <c r="I312" s="35" t="s">
        <v>1762</v>
      </c>
      <c r="J312" s="35" t="s">
        <v>1763</v>
      </c>
      <c r="K312" s="35" t="s">
        <v>1015</v>
      </c>
      <c r="L312" s="288" t="s">
        <v>1920</v>
      </c>
      <c r="M312" s="288" t="s">
        <v>1921</v>
      </c>
    </row>
    <row r="313" spans="1:13">
      <c r="A313" s="274"/>
      <c r="B313" s="275"/>
      <c r="C313" s="287"/>
      <c r="D313" s="287"/>
      <c r="E313" s="11" t="s">
        <v>167</v>
      </c>
      <c r="F313" s="250" t="s">
        <v>1916</v>
      </c>
      <c r="G313" s="35"/>
      <c r="H313" s="35"/>
      <c r="I313" s="35"/>
      <c r="J313" s="35" t="s">
        <v>1763</v>
      </c>
      <c r="K313" s="35" t="s">
        <v>1016</v>
      </c>
      <c r="L313" s="289"/>
      <c r="M313" s="289"/>
    </row>
    <row r="314" spans="1:13">
      <c r="A314" s="274"/>
      <c r="B314" s="275"/>
      <c r="C314" s="287"/>
      <c r="D314" s="287"/>
      <c r="E314" s="11" t="s">
        <v>202</v>
      </c>
      <c r="F314" s="250" t="s">
        <v>447</v>
      </c>
      <c r="G314" s="35"/>
      <c r="H314" s="35"/>
      <c r="I314" s="35"/>
      <c r="J314" s="35" t="s">
        <v>1917</v>
      </c>
      <c r="K314" s="35" t="s">
        <v>1015</v>
      </c>
      <c r="L314" s="289"/>
      <c r="M314" s="289"/>
    </row>
    <row r="315" spans="1:13">
      <c r="A315" s="274"/>
      <c r="B315" s="275"/>
      <c r="C315" s="287"/>
      <c r="D315" s="287"/>
      <c r="E315" s="11" t="s">
        <v>203</v>
      </c>
      <c r="F315" s="250" t="s">
        <v>1918</v>
      </c>
      <c r="G315" s="35"/>
      <c r="H315" s="35"/>
      <c r="I315" s="35"/>
      <c r="J315" s="35" t="s">
        <v>1919</v>
      </c>
      <c r="K315" s="35" t="s">
        <v>1015</v>
      </c>
      <c r="L315" s="290"/>
      <c r="M315" s="290"/>
    </row>
    <row r="316" spans="1:13" ht="20">
      <c r="A316" s="274" t="s">
        <v>1933</v>
      </c>
      <c r="B316" s="275" t="s">
        <v>1935</v>
      </c>
      <c r="C316" s="287" t="s">
        <v>44</v>
      </c>
      <c r="D316" s="287" t="s">
        <v>1913</v>
      </c>
      <c r="E316" s="9" t="s">
        <v>1936</v>
      </c>
      <c r="F316" s="250" t="s">
        <v>1935</v>
      </c>
      <c r="G316" s="35" t="s">
        <v>1732</v>
      </c>
      <c r="H316" s="35" t="s">
        <v>1915</v>
      </c>
      <c r="I316" s="35" t="s">
        <v>1734</v>
      </c>
      <c r="J316" s="35" t="s">
        <v>1937</v>
      </c>
      <c r="K316" s="35" t="s">
        <v>1015</v>
      </c>
      <c r="L316" s="286" t="s">
        <v>1949</v>
      </c>
      <c r="M316" s="286" t="s">
        <v>1934</v>
      </c>
    </row>
    <row r="317" spans="1:13">
      <c r="A317" s="274"/>
      <c r="B317" s="275"/>
      <c r="C317" s="287"/>
      <c r="D317" s="287"/>
      <c r="E317" s="9" t="s">
        <v>202</v>
      </c>
      <c r="F317" s="250" t="s">
        <v>447</v>
      </c>
      <c r="G317" s="35" t="s">
        <v>1732</v>
      </c>
      <c r="H317" s="35" t="s">
        <v>1915</v>
      </c>
      <c r="I317" s="35" t="s">
        <v>1915</v>
      </c>
      <c r="J317" s="35" t="s">
        <v>1937</v>
      </c>
      <c r="K317" s="35" t="s">
        <v>1015</v>
      </c>
      <c r="L317" s="286"/>
      <c r="M317" s="286"/>
    </row>
    <row r="318" spans="1:13">
      <c r="A318" s="274"/>
      <c r="B318" s="275"/>
      <c r="C318" s="287"/>
      <c r="D318" s="287"/>
      <c r="E318" s="9" t="s">
        <v>204</v>
      </c>
      <c r="F318" s="250" t="s">
        <v>1938</v>
      </c>
      <c r="G318" s="35" t="s">
        <v>1732</v>
      </c>
      <c r="H318" s="35" t="s">
        <v>1915</v>
      </c>
      <c r="I318" s="35" t="s">
        <v>1915</v>
      </c>
      <c r="J318" s="35" t="s">
        <v>1937</v>
      </c>
      <c r="K318" s="35" t="s">
        <v>1015</v>
      </c>
      <c r="L318" s="286"/>
      <c r="M318" s="286"/>
    </row>
    <row r="319" spans="1:13">
      <c r="A319" s="274"/>
      <c r="B319" s="275"/>
      <c r="C319" s="287"/>
      <c r="D319" s="287"/>
      <c r="E319" s="9" t="s">
        <v>203</v>
      </c>
      <c r="F319" s="250" t="s">
        <v>1918</v>
      </c>
      <c r="G319" s="35" t="s">
        <v>1732</v>
      </c>
      <c r="H319" s="35" t="s">
        <v>1915</v>
      </c>
      <c r="I319" s="35" t="s">
        <v>1915</v>
      </c>
      <c r="J319" s="35" t="s">
        <v>1937</v>
      </c>
      <c r="K319" s="35" t="s">
        <v>1015</v>
      </c>
      <c r="L319" s="286"/>
      <c r="M319" s="286"/>
    </row>
    <row r="320" spans="1:13">
      <c r="A320" s="274"/>
      <c r="B320" s="275"/>
      <c r="C320" s="287"/>
      <c r="D320" s="287"/>
      <c r="E320" s="9" t="s">
        <v>1090</v>
      </c>
      <c r="F320" s="250" t="s">
        <v>1940</v>
      </c>
      <c r="G320" s="35" t="s">
        <v>1732</v>
      </c>
      <c r="H320" s="35" t="s">
        <v>1915</v>
      </c>
      <c r="I320" s="35" t="s">
        <v>1915</v>
      </c>
      <c r="J320" s="35" t="s">
        <v>1937</v>
      </c>
      <c r="K320" s="35" t="s">
        <v>1690</v>
      </c>
      <c r="L320" s="286"/>
      <c r="M320" s="286"/>
    </row>
    <row r="321" spans="1:13">
      <c r="A321" s="274"/>
      <c r="B321" s="275"/>
      <c r="C321" s="287"/>
      <c r="D321" s="287"/>
      <c r="E321" s="9" t="s">
        <v>642</v>
      </c>
      <c r="F321" s="250" t="s">
        <v>1941</v>
      </c>
      <c r="G321" s="35" t="s">
        <v>1732</v>
      </c>
      <c r="H321" s="35" t="s">
        <v>1915</v>
      </c>
      <c r="I321" s="35" t="s">
        <v>1915</v>
      </c>
      <c r="J321" s="35" t="s">
        <v>1937</v>
      </c>
      <c r="K321" s="35" t="s">
        <v>1015</v>
      </c>
      <c r="L321" s="286"/>
      <c r="M321" s="286"/>
    </row>
    <row r="322" spans="1:13">
      <c r="A322" s="274"/>
      <c r="B322" s="275"/>
      <c r="C322" s="287"/>
      <c r="D322" s="287"/>
      <c r="E322" s="9" t="s">
        <v>1939</v>
      </c>
      <c r="F322" s="250" t="s">
        <v>1942</v>
      </c>
      <c r="G322" s="35" t="s">
        <v>1732</v>
      </c>
      <c r="H322" s="35" t="s">
        <v>1915</v>
      </c>
      <c r="I322" s="35" t="s">
        <v>1915</v>
      </c>
      <c r="J322" s="35" t="s">
        <v>1937</v>
      </c>
      <c r="K322" s="35" t="s">
        <v>1690</v>
      </c>
      <c r="L322" s="286"/>
      <c r="M322" s="286"/>
    </row>
    <row r="323" spans="1:13" ht="20">
      <c r="A323" s="224" t="s">
        <v>1961</v>
      </c>
      <c r="B323" s="248" t="s">
        <v>1962</v>
      </c>
      <c r="C323" s="226" t="s">
        <v>547</v>
      </c>
      <c r="D323" s="224" t="s">
        <v>1709</v>
      </c>
      <c r="E323" s="43" t="s">
        <v>1965</v>
      </c>
      <c r="F323" s="256" t="s">
        <v>6</v>
      </c>
      <c r="G323" s="35" t="s">
        <v>1733</v>
      </c>
      <c r="H323" s="35" t="s">
        <v>1639</v>
      </c>
      <c r="I323" s="35" t="s">
        <v>1734</v>
      </c>
      <c r="J323" s="35" t="s">
        <v>1966</v>
      </c>
      <c r="K323" s="35" t="s">
        <v>1690</v>
      </c>
      <c r="L323" s="225" t="s">
        <v>1964</v>
      </c>
      <c r="M323" s="245" t="s">
        <v>1963</v>
      </c>
    </row>
    <row r="324" spans="1:13" s="230" customFormat="1" ht="20" customHeight="1">
      <c r="A324" s="364" t="s">
        <v>1968</v>
      </c>
      <c r="B324" s="367" t="s">
        <v>1971</v>
      </c>
      <c r="C324" s="373" t="s">
        <v>547</v>
      </c>
      <c r="D324" s="364" t="s">
        <v>1709</v>
      </c>
      <c r="E324" s="231" t="s">
        <v>211</v>
      </c>
      <c r="F324" s="260" t="s">
        <v>1972</v>
      </c>
      <c r="G324" s="232" t="s">
        <v>1639</v>
      </c>
      <c r="H324" s="231"/>
      <c r="I324" s="231"/>
      <c r="J324" s="231"/>
      <c r="K324" s="190" t="s">
        <v>1016</v>
      </c>
      <c r="L324" s="370" t="s">
        <v>1976</v>
      </c>
      <c r="M324" s="370" t="s">
        <v>1977</v>
      </c>
    </row>
    <row r="325" spans="1:13" s="230" customFormat="1">
      <c r="A325" s="365"/>
      <c r="B325" s="368"/>
      <c r="C325" s="374"/>
      <c r="D325" s="365"/>
      <c r="E325" s="231" t="s">
        <v>167</v>
      </c>
      <c r="F325" s="260" t="s">
        <v>1973</v>
      </c>
      <c r="G325" s="232" t="s">
        <v>1734</v>
      </c>
      <c r="H325" s="231"/>
      <c r="I325" s="231"/>
      <c r="J325" s="231"/>
      <c r="K325" s="190" t="s">
        <v>1016</v>
      </c>
      <c r="L325" s="371"/>
      <c r="M325" s="371"/>
    </row>
    <row r="326" spans="1:13" s="230" customFormat="1">
      <c r="A326" s="365"/>
      <c r="B326" s="368"/>
      <c r="C326" s="374"/>
      <c r="D326" s="365"/>
      <c r="E326" s="231" t="s">
        <v>731</v>
      </c>
      <c r="F326" s="260" t="s">
        <v>1974</v>
      </c>
      <c r="G326" s="232" t="s">
        <v>1937</v>
      </c>
      <c r="H326" s="231"/>
      <c r="I326" s="231"/>
      <c r="J326" s="231"/>
      <c r="K326" s="190" t="s">
        <v>1016</v>
      </c>
      <c r="L326" s="371"/>
      <c r="M326" s="371"/>
    </row>
    <row r="327" spans="1:13" s="230" customFormat="1">
      <c r="A327" s="366"/>
      <c r="B327" s="369"/>
      <c r="C327" s="375"/>
      <c r="D327" s="366"/>
      <c r="E327" s="231" t="s">
        <v>1975</v>
      </c>
      <c r="F327" s="260" t="s">
        <v>1974</v>
      </c>
      <c r="G327" s="232" t="s">
        <v>1937</v>
      </c>
      <c r="H327" s="231"/>
      <c r="I327" s="231"/>
      <c r="J327" s="231"/>
      <c r="K327" s="190" t="s">
        <v>1016</v>
      </c>
      <c r="L327" s="372"/>
      <c r="M327" s="372"/>
    </row>
    <row r="328" spans="1:13" s="230" customFormat="1" ht="14.5" customHeight="1">
      <c r="A328" s="367" t="s">
        <v>1969</v>
      </c>
      <c r="B328" s="376" t="s">
        <v>1978</v>
      </c>
      <c r="C328" s="373" t="s">
        <v>547</v>
      </c>
      <c r="D328" s="364" t="s">
        <v>1709</v>
      </c>
      <c r="E328" s="231" t="s">
        <v>1980</v>
      </c>
      <c r="F328" s="260" t="s">
        <v>1978</v>
      </c>
      <c r="G328" s="232" t="s">
        <v>1639</v>
      </c>
      <c r="H328" s="232" t="s">
        <v>1937</v>
      </c>
      <c r="I328" s="232" t="s">
        <v>1966</v>
      </c>
      <c r="J328" s="232" t="s">
        <v>1981</v>
      </c>
      <c r="K328" s="190" t="s">
        <v>1982</v>
      </c>
      <c r="L328" s="378" t="s">
        <v>1983</v>
      </c>
      <c r="M328" s="370" t="s">
        <v>1979</v>
      </c>
    </row>
    <row r="329" spans="1:13" s="230" customFormat="1" ht="14.5" customHeight="1">
      <c r="A329" s="368"/>
      <c r="B329" s="377"/>
      <c r="C329" s="374"/>
      <c r="D329" s="365"/>
      <c r="E329" s="231" t="s">
        <v>456</v>
      </c>
      <c r="F329" s="260" t="s">
        <v>1984</v>
      </c>
      <c r="G329" s="232" t="s">
        <v>1981</v>
      </c>
      <c r="H329" s="232"/>
      <c r="I329" s="232"/>
      <c r="J329" s="232"/>
      <c r="K329" s="190"/>
      <c r="L329" s="379"/>
      <c r="M329" s="371"/>
    </row>
    <row r="330" spans="1:13" s="230" customFormat="1" ht="20" customHeight="1">
      <c r="A330" s="380" t="s">
        <v>1970</v>
      </c>
      <c r="B330" s="381" t="s">
        <v>1985</v>
      </c>
      <c r="C330" s="382" t="s">
        <v>547</v>
      </c>
      <c r="D330" s="380" t="s">
        <v>1709</v>
      </c>
      <c r="E330" s="231" t="s">
        <v>1980</v>
      </c>
      <c r="F330" s="260" t="s">
        <v>1987</v>
      </c>
      <c r="G330" s="232" t="s">
        <v>1639</v>
      </c>
      <c r="H330" s="232" t="s">
        <v>1734</v>
      </c>
      <c r="I330" s="232" t="s">
        <v>1734</v>
      </c>
      <c r="J330" s="232" t="s">
        <v>1937</v>
      </c>
      <c r="K330" s="190" t="s">
        <v>185</v>
      </c>
      <c r="L330" s="378" t="s">
        <v>1991</v>
      </c>
      <c r="M330" s="371" t="s">
        <v>1986</v>
      </c>
    </row>
    <row r="331" spans="1:13">
      <c r="A331" s="380"/>
      <c r="B331" s="381"/>
      <c r="C331" s="382"/>
      <c r="D331" s="380"/>
      <c r="E331" s="234" t="s">
        <v>1989</v>
      </c>
      <c r="F331" s="261" t="s">
        <v>1988</v>
      </c>
      <c r="G331" s="235" t="s">
        <v>1937</v>
      </c>
      <c r="H331" s="235" t="s">
        <v>1966</v>
      </c>
      <c r="I331" s="235" t="s">
        <v>1966</v>
      </c>
      <c r="J331" s="235" t="s">
        <v>1981</v>
      </c>
      <c r="K331" s="233" t="s">
        <v>185</v>
      </c>
      <c r="L331" s="383"/>
      <c r="M331" s="371"/>
    </row>
    <row r="332" spans="1:13">
      <c r="A332" s="380"/>
      <c r="B332" s="381"/>
      <c r="C332" s="382"/>
      <c r="D332" s="380"/>
      <c r="E332" s="231" t="s">
        <v>456</v>
      </c>
      <c r="F332" s="262" t="s">
        <v>1990</v>
      </c>
      <c r="G332" s="236" t="s">
        <v>1981</v>
      </c>
      <c r="H332" s="4"/>
      <c r="I332" s="4"/>
      <c r="J332" s="4"/>
      <c r="K332" s="189" t="s">
        <v>1016</v>
      </c>
      <c r="L332" s="379"/>
      <c r="M332" s="372"/>
    </row>
    <row r="333" spans="1:13" ht="22.5">
      <c r="A333" s="274" t="s">
        <v>2011</v>
      </c>
      <c r="B333" s="275" t="s">
        <v>2012</v>
      </c>
      <c r="C333" s="274" t="s">
        <v>2013</v>
      </c>
      <c r="D333" s="274" t="s">
        <v>2014</v>
      </c>
      <c r="E333" s="264" t="s">
        <v>2015</v>
      </c>
      <c r="F333" s="262" t="s">
        <v>2016</v>
      </c>
      <c r="G333" s="236" t="s">
        <v>2017</v>
      </c>
      <c r="H333" s="232"/>
      <c r="I333" s="4"/>
      <c r="J333" s="232" t="s">
        <v>1734</v>
      </c>
      <c r="K333" s="190" t="s">
        <v>1016</v>
      </c>
      <c r="L333" s="276"/>
      <c r="M333" s="279" t="s">
        <v>2027</v>
      </c>
    </row>
    <row r="334" spans="1:13" ht="34">
      <c r="A334" s="274"/>
      <c r="B334" s="275"/>
      <c r="C334" s="274"/>
      <c r="D334" s="274"/>
      <c r="E334" s="264" t="s">
        <v>2018</v>
      </c>
      <c r="F334" s="265" t="s">
        <v>2019</v>
      </c>
      <c r="G334" s="236" t="s">
        <v>2020</v>
      </c>
      <c r="H334" s="4"/>
      <c r="I334" s="4"/>
      <c r="J334" s="4"/>
      <c r="K334" s="190" t="s">
        <v>1016</v>
      </c>
      <c r="L334" s="277"/>
      <c r="M334" s="280"/>
    </row>
    <row r="335" spans="1:13">
      <c r="A335" s="274"/>
      <c r="B335" s="275"/>
      <c r="C335" s="274"/>
      <c r="D335" s="274"/>
      <c r="E335" s="264" t="s">
        <v>2023</v>
      </c>
      <c r="F335" s="265" t="s">
        <v>2024</v>
      </c>
      <c r="G335" s="232" t="s">
        <v>2025</v>
      </c>
      <c r="H335" s="232"/>
      <c r="I335" s="4"/>
      <c r="J335" s="232" t="s">
        <v>2026</v>
      </c>
      <c r="K335" s="190" t="s">
        <v>185</v>
      </c>
      <c r="L335" s="277"/>
      <c r="M335" s="280"/>
    </row>
    <row r="336" spans="1:13" ht="34">
      <c r="A336" s="274"/>
      <c r="B336" s="275"/>
      <c r="C336" s="274"/>
      <c r="D336" s="274"/>
      <c r="E336" s="264" t="s">
        <v>2021</v>
      </c>
      <c r="F336" s="265" t="s">
        <v>2022</v>
      </c>
      <c r="G336" s="232" t="s">
        <v>2025</v>
      </c>
      <c r="H336" s="4"/>
      <c r="I336" s="4"/>
      <c r="J336" s="4"/>
      <c r="K336" s="190" t="s">
        <v>185</v>
      </c>
      <c r="L336" s="278"/>
      <c r="M336" s="281"/>
    </row>
    <row r="337" spans="1:13" ht="51">
      <c r="A337" s="274" t="s">
        <v>2029</v>
      </c>
      <c r="B337" s="275" t="s">
        <v>2028</v>
      </c>
      <c r="C337" s="274" t="s">
        <v>2030</v>
      </c>
      <c r="D337" s="274" t="s">
        <v>2031</v>
      </c>
      <c r="E337" s="264" t="s">
        <v>2032</v>
      </c>
      <c r="F337" s="265" t="s">
        <v>2033</v>
      </c>
      <c r="G337" s="232" t="s">
        <v>1639</v>
      </c>
      <c r="H337" s="4"/>
      <c r="I337" s="232" t="s">
        <v>1966</v>
      </c>
      <c r="J337" s="232" t="s">
        <v>1981</v>
      </c>
      <c r="K337" s="190" t="s">
        <v>185</v>
      </c>
      <c r="L337" s="4"/>
      <c r="M337" s="245" t="s">
        <v>2034</v>
      </c>
    </row>
    <row r="338" spans="1:13">
      <c r="A338" s="274"/>
      <c r="B338" s="275"/>
      <c r="C338" s="274"/>
      <c r="D338" s="274"/>
      <c r="E338" s="264" t="s">
        <v>2018</v>
      </c>
      <c r="F338" s="265" t="s">
        <v>2035</v>
      </c>
      <c r="G338" s="4"/>
      <c r="H338" s="4"/>
      <c r="I338" s="4"/>
      <c r="J338" s="232" t="s">
        <v>1981</v>
      </c>
      <c r="K338" s="190" t="s">
        <v>2044</v>
      </c>
      <c r="L338" s="4"/>
      <c r="M338" s="268"/>
    </row>
    <row r="339" spans="1:13">
      <c r="A339" s="274"/>
      <c r="B339" s="275"/>
      <c r="C339" s="274"/>
      <c r="D339" s="274"/>
      <c r="E339" s="264" t="s">
        <v>2023</v>
      </c>
      <c r="F339" s="265" t="s">
        <v>2036</v>
      </c>
      <c r="G339" s="4"/>
      <c r="H339" s="4"/>
      <c r="I339" s="4"/>
      <c r="J339" s="232" t="s">
        <v>1981</v>
      </c>
      <c r="K339" s="190" t="s">
        <v>185</v>
      </c>
      <c r="L339" s="4"/>
      <c r="M339" s="268"/>
    </row>
    <row r="340" spans="1:13" ht="20">
      <c r="A340" s="269" t="s">
        <v>2054</v>
      </c>
      <c r="B340" s="272" t="s">
        <v>2067</v>
      </c>
      <c r="C340" s="271" t="s">
        <v>547</v>
      </c>
      <c r="D340" s="269" t="s">
        <v>1709</v>
      </c>
      <c r="E340" s="43" t="s">
        <v>2055</v>
      </c>
      <c r="F340" s="256" t="s">
        <v>2056</v>
      </c>
      <c r="G340" s="35" t="s">
        <v>2057</v>
      </c>
      <c r="H340" s="35" t="s">
        <v>2058</v>
      </c>
      <c r="I340" s="35" t="s">
        <v>2059</v>
      </c>
      <c r="J340" s="35" t="s">
        <v>2060</v>
      </c>
      <c r="K340" s="35" t="s">
        <v>1690</v>
      </c>
      <c r="L340" s="270" t="s">
        <v>2061</v>
      </c>
      <c r="M340" s="270" t="s">
        <v>2062</v>
      </c>
    </row>
  </sheetData>
  <autoFilter ref="A2:M308"/>
  <sortState ref="A1:D41">
    <sortCondition ref="A1"/>
  </sortState>
  <mergeCells count="405">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 ref="A333:A336"/>
    <mergeCell ref="B333:B336"/>
    <mergeCell ref="C333:C336"/>
    <mergeCell ref="D333:D336"/>
    <mergeCell ref="L333:L336"/>
    <mergeCell ref="M333:M336"/>
    <mergeCell ref="D337:D339"/>
    <mergeCell ref="C337:C339"/>
    <mergeCell ref="B337:B339"/>
    <mergeCell ref="A337:A339"/>
  </mergeCells>
  <phoneticPr fontId="63" type="noConversion"/>
  <dataValidations count="1">
    <dataValidation type="list" allowBlank="1" showInputMessage="1" showErrorMessage="1" sqref="D1:D270 D306:D312 D316 D277:D303 D323:D324 D328 D333 D337 D340: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0"/>
  <sheetViews>
    <sheetView zoomScale="85" zoomScaleNormal="85" workbookViewId="0">
      <pane xSplit="6" ySplit="1" topLeftCell="G2" activePane="bottomRight" state="frozen"/>
      <selection pane="topRight" activeCell="G1" sqref="G1"/>
      <selection pane="bottomLeft" activeCell="A2" sqref="A2"/>
      <selection pane="bottomRight" activeCell="AK43" sqref="AK43"/>
    </sheetView>
  </sheetViews>
  <sheetFormatPr defaultColWidth="9.1640625" defaultRowHeight="17"/>
  <cols>
    <col min="2" max="2" width="42" customWidth="1"/>
    <col min="4" max="4" width="9.6640625" customWidth="1"/>
    <col min="6" max="6" width="8.33203125" customWidth="1"/>
    <col min="7" max="34" width="0" hidden="1" customWidth="1"/>
  </cols>
  <sheetData>
    <row r="1" spans="1:41" ht="25.5">
      <c r="A1" t="s">
        <v>1875</v>
      </c>
      <c r="B1" t="s">
        <v>169</v>
      </c>
      <c r="C1" t="s">
        <v>164</v>
      </c>
      <c r="D1" t="s">
        <v>1776</v>
      </c>
      <c r="E1" t="s">
        <v>1838</v>
      </c>
      <c r="F1" t="s">
        <v>1839</v>
      </c>
      <c r="G1" t="s">
        <v>250</v>
      </c>
      <c r="H1" t="s">
        <v>181</v>
      </c>
      <c r="I1" t="s">
        <v>178</v>
      </c>
      <c r="J1" t="s">
        <v>179</v>
      </c>
      <c r="K1" t="s">
        <v>184</v>
      </c>
      <c r="L1" t="s">
        <v>188</v>
      </c>
      <c r="M1" t="s">
        <v>189</v>
      </c>
      <c r="N1" t="s">
        <v>1728</v>
      </c>
      <c r="O1" t="s">
        <v>1720</v>
      </c>
      <c r="P1" t="s">
        <v>561</v>
      </c>
      <c r="Q1" t="s">
        <v>1717</v>
      </c>
      <c r="R1" t="s">
        <v>777</v>
      </c>
      <c r="S1" t="s">
        <v>1729</v>
      </c>
      <c r="T1" t="s">
        <v>1723</v>
      </c>
      <c r="U1" t="s">
        <v>778</v>
      </c>
      <c r="V1" t="s">
        <v>819</v>
      </c>
      <c r="W1" t="s">
        <v>1724</v>
      </c>
      <c r="X1" t="s">
        <v>1735</v>
      </c>
      <c r="Y1" t="s">
        <v>1725</v>
      </c>
      <c r="Z1" t="s">
        <v>1721</v>
      </c>
      <c r="AA1" t="s">
        <v>1727</v>
      </c>
      <c r="AB1" t="s">
        <v>1726</v>
      </c>
      <c r="AC1" t="s">
        <v>1722</v>
      </c>
      <c r="AD1" t="s">
        <v>1830</v>
      </c>
      <c r="AE1" s="203" t="s">
        <v>1757</v>
      </c>
      <c r="AF1" s="203" t="s">
        <v>1841</v>
      </c>
      <c r="AG1" s="222" t="s">
        <v>1732</v>
      </c>
      <c r="AH1" s="237" t="s">
        <v>2001</v>
      </c>
      <c r="AI1" s="237" t="s">
        <v>2002</v>
      </c>
      <c r="AJ1" s="237" t="s">
        <v>2042</v>
      </c>
      <c r="AK1" s="237" t="s">
        <v>2052</v>
      </c>
      <c r="AL1" s="218" t="s">
        <v>1835</v>
      </c>
      <c r="AM1" s="218" t="s">
        <v>1836</v>
      </c>
      <c r="AN1" s="221" t="s">
        <v>1833</v>
      </c>
      <c r="AO1" s="221" t="s">
        <v>2051</v>
      </c>
    </row>
    <row r="2" spans="1:41">
      <c r="A2" t="s">
        <v>102</v>
      </c>
      <c r="B2" t="str">
        <f>VLOOKUP(A2,WIs!A:D,2,0)</f>
        <v>Use Cases Collection</v>
      </c>
      <c r="C2" t="str">
        <f>VLOOKUP(A2,WIs!A:D,4,0)</f>
        <v>Active</v>
      </c>
      <c r="D2" t="s">
        <v>1769</v>
      </c>
      <c r="E2" t="s">
        <v>1711</v>
      </c>
      <c r="F2" t="s">
        <v>1710</v>
      </c>
      <c r="G2" s="203" t="s">
        <v>173</v>
      </c>
      <c r="H2" s="203" t="s">
        <v>173</v>
      </c>
      <c r="I2" s="203" t="s">
        <v>173</v>
      </c>
      <c r="J2" s="203" t="s">
        <v>173</v>
      </c>
      <c r="K2" s="203" t="s">
        <v>173</v>
      </c>
      <c r="L2" s="203" t="s">
        <v>173</v>
      </c>
      <c r="M2" s="203" t="s">
        <v>173</v>
      </c>
      <c r="N2" s="203" t="s">
        <v>173</v>
      </c>
      <c r="O2" s="203" t="s">
        <v>173</v>
      </c>
      <c r="P2" s="203" t="s">
        <v>173</v>
      </c>
      <c r="Q2" s="203" t="s">
        <v>173</v>
      </c>
      <c r="R2" s="203" t="s">
        <v>173</v>
      </c>
      <c r="S2" s="203" t="s">
        <v>173</v>
      </c>
      <c r="T2" s="203" t="s">
        <v>173</v>
      </c>
      <c r="U2" s="203" t="s">
        <v>173</v>
      </c>
      <c r="V2" s="203" t="s">
        <v>173</v>
      </c>
      <c r="W2" s="203" t="s">
        <v>173</v>
      </c>
      <c r="X2" s="203" t="s">
        <v>173</v>
      </c>
      <c r="Y2" s="203" t="s">
        <v>173</v>
      </c>
      <c r="Z2" s="203" t="s">
        <v>173</v>
      </c>
      <c r="AA2" s="203" t="s">
        <v>173</v>
      </c>
      <c r="AB2" s="203" t="s">
        <v>173</v>
      </c>
      <c r="AC2" s="203" t="s">
        <v>173</v>
      </c>
      <c r="AD2" s="203" t="s">
        <v>173</v>
      </c>
      <c r="AE2" s="203" t="s">
        <v>1879</v>
      </c>
      <c r="AF2" s="203" t="s">
        <v>1879</v>
      </c>
      <c r="AG2" s="223" t="s">
        <v>1879</v>
      </c>
      <c r="AH2" s="238"/>
      <c r="AI2" s="238"/>
      <c r="AJ2" s="238"/>
      <c r="AK2" s="203">
        <v>0.5</v>
      </c>
      <c r="AL2" s="88" t="b">
        <f ca="1">AO$1=VLOOKUP(INDIRECT(ADDRESS(ROW(),1)),WIs!$A:$J,9,0)</f>
        <v>0</v>
      </c>
      <c r="AM2" s="88" t="b">
        <f ca="1">AO$1=VLOOKUP(INDIRECT(ADDRESS(ROW(),1)),WIs!$A:$J,10,0)</f>
        <v>0</v>
      </c>
    </row>
    <row r="3" spans="1:41" hidden="1">
      <c r="A3" t="s">
        <v>108</v>
      </c>
      <c r="B3" t="str">
        <f>VLOOKUP(A3,WIs!A:D,2,0)</f>
        <v>Secure Environment Abstraction</v>
      </c>
      <c r="C3" t="str">
        <f>VLOOKUP(A3,WIs!A:D,4,0)</f>
        <v>Closed</v>
      </c>
      <c r="E3" t="s">
        <v>1713</v>
      </c>
      <c r="F3" t="s">
        <v>1870</v>
      </c>
      <c r="G3" s="203">
        <v>0.1</v>
      </c>
      <c r="H3" s="203">
        <v>0.2</v>
      </c>
      <c r="I3" s="203">
        <v>0.25</v>
      </c>
      <c r="J3" s="203">
        <v>0.3</v>
      </c>
      <c r="K3" s="203">
        <v>0.3</v>
      </c>
      <c r="L3" s="203">
        <v>0.3</v>
      </c>
      <c r="M3" s="203">
        <v>0.3</v>
      </c>
      <c r="N3" s="203">
        <v>0.3</v>
      </c>
      <c r="O3" s="203">
        <v>0.3</v>
      </c>
      <c r="P3" s="203">
        <v>0.3</v>
      </c>
      <c r="Q3" s="203">
        <v>0.4</v>
      </c>
      <c r="R3" s="203">
        <v>0.4</v>
      </c>
      <c r="S3" s="203">
        <v>0.4</v>
      </c>
      <c r="T3" s="203">
        <v>0.4</v>
      </c>
      <c r="U3" s="203">
        <v>0.5</v>
      </c>
      <c r="V3" s="203">
        <v>0.5</v>
      </c>
      <c r="W3" s="203">
        <v>0.8</v>
      </c>
      <c r="X3" s="203">
        <v>0.9</v>
      </c>
      <c r="Y3" s="203">
        <v>0.9</v>
      </c>
      <c r="Z3" s="203">
        <v>0.9</v>
      </c>
      <c r="AA3" s="203">
        <v>0.9</v>
      </c>
      <c r="AB3" s="203">
        <v>0.9</v>
      </c>
      <c r="AC3" s="203">
        <v>0.95</v>
      </c>
      <c r="AD3" s="203">
        <v>1</v>
      </c>
      <c r="AE3" s="203"/>
      <c r="AF3" s="203"/>
      <c r="AG3" s="203"/>
      <c r="AH3" s="203"/>
      <c r="AI3" s="203"/>
      <c r="AJ3" s="203"/>
      <c r="AK3" s="203">
        <v>0.9</v>
      </c>
      <c r="AL3" s="88" t="b">
        <f ca="1">AO$1=VLOOKUP(INDIRECT(ADDRESS(ROW(),1)),WIs!$A:$J,9,0)</f>
        <v>0</v>
      </c>
      <c r="AM3" s="88" t="b">
        <f ca="1">AO$1=VLOOKUP(INDIRECT(ADDRESS(ROW(),1)),WIs!$A:$J,10,0)</f>
        <v>0</v>
      </c>
    </row>
    <row r="4" spans="1:41" hidden="1">
      <c r="A4" t="s">
        <v>117</v>
      </c>
      <c r="B4" t="str">
        <f>VLOOKUP(A4,WIs!A:D,2,0)</f>
        <v>M2M Application &amp; Field Domain Component Configuration</v>
      </c>
      <c r="C4" t="str">
        <f>VLOOKUP(A4,WIs!A:D,4,0)</f>
        <v>Closed</v>
      </c>
      <c r="G4" s="203">
        <v>0.05</v>
      </c>
      <c r="H4" s="203">
        <v>0.3</v>
      </c>
      <c r="I4" s="203">
        <v>0.35</v>
      </c>
      <c r="J4" s="203">
        <v>0.45</v>
      </c>
      <c r="K4" s="203">
        <v>0.5</v>
      </c>
      <c r="L4" s="203">
        <v>0.5</v>
      </c>
      <c r="M4" s="203">
        <v>0.6</v>
      </c>
      <c r="N4" s="203">
        <v>0.95</v>
      </c>
      <c r="O4" s="203">
        <v>0.7</v>
      </c>
      <c r="P4" s="203">
        <v>0.8</v>
      </c>
      <c r="Q4" s="203">
        <v>0.85</v>
      </c>
      <c r="R4" s="203">
        <v>1</v>
      </c>
      <c r="S4" s="203"/>
      <c r="T4" s="203"/>
      <c r="U4" s="203"/>
      <c r="V4" s="203"/>
      <c r="W4" s="203"/>
      <c r="X4" s="203"/>
      <c r="Y4" s="203"/>
      <c r="Z4" s="203"/>
      <c r="AA4" s="203"/>
      <c r="AB4" s="203"/>
      <c r="AC4" s="203"/>
      <c r="AD4" s="203"/>
      <c r="AE4" s="203"/>
      <c r="AF4" s="203"/>
      <c r="AG4" s="203"/>
      <c r="AH4" s="203"/>
      <c r="AI4" s="203"/>
      <c r="AJ4" s="203"/>
      <c r="AK4" s="203">
        <v>0.85</v>
      </c>
      <c r="AL4" s="88" t="b">
        <f ca="1">AO$1=VLOOKUP(INDIRECT(ADDRESS(ROW(),1)),WIs!$A:$J,9,0)</f>
        <v>0</v>
      </c>
      <c r="AM4" s="88" t="b">
        <f ca="1">AO$1=VLOOKUP(INDIRECT(ADDRESS(ROW(),1)),WIs!$A:$J,10,0)</f>
        <v>0</v>
      </c>
    </row>
    <row r="5" spans="1:41" hidden="1">
      <c r="A5" t="s">
        <v>118</v>
      </c>
      <c r="B5" t="str">
        <f>VLOOKUP(A5,WIs!A:D,2,0)</f>
        <v>Optimized Group-based Operation</v>
      </c>
      <c r="C5" t="str">
        <f>VLOOKUP(A5,WIs!A:D,4,0)</f>
        <v>Closed</v>
      </c>
      <c r="G5" s="203">
        <v>0.1</v>
      </c>
      <c r="H5" s="203">
        <v>0.2</v>
      </c>
      <c r="I5" s="203">
        <v>0.3</v>
      </c>
      <c r="J5" s="203">
        <v>0.3</v>
      </c>
      <c r="K5" s="203">
        <v>0.5</v>
      </c>
      <c r="L5" s="203">
        <v>0.7</v>
      </c>
      <c r="M5" s="203">
        <v>0.8</v>
      </c>
      <c r="N5" s="203">
        <v>0.8</v>
      </c>
      <c r="O5" s="203">
        <v>0.8</v>
      </c>
      <c r="P5" s="203">
        <v>0.8</v>
      </c>
      <c r="Q5" s="203">
        <v>0.8</v>
      </c>
      <c r="R5" s="203">
        <v>0.9</v>
      </c>
      <c r="S5" s="203">
        <v>0.9</v>
      </c>
      <c r="T5" s="203">
        <v>0.95</v>
      </c>
      <c r="U5" s="203">
        <v>0.95</v>
      </c>
      <c r="V5" s="203">
        <v>0.95</v>
      </c>
      <c r="W5" s="203">
        <v>0.95</v>
      </c>
      <c r="X5" s="203">
        <v>0.95</v>
      </c>
      <c r="Y5" s="203">
        <v>0.95</v>
      </c>
      <c r="Z5" s="203">
        <v>0.95</v>
      </c>
      <c r="AA5" s="203">
        <v>0.95</v>
      </c>
      <c r="AB5" s="203">
        <v>1</v>
      </c>
      <c r="AC5" s="203"/>
      <c r="AD5" s="203"/>
      <c r="AE5" s="203"/>
      <c r="AF5" s="203"/>
      <c r="AG5" s="203"/>
      <c r="AH5" s="203"/>
      <c r="AI5" s="203"/>
      <c r="AJ5" s="203"/>
      <c r="AK5" s="203">
        <v>0.92</v>
      </c>
      <c r="AL5" s="88" t="b">
        <f ca="1">AO$1=VLOOKUP(INDIRECT(ADDRESS(ROW(),1)),WIs!$A:$J,9,0)</f>
        <v>0</v>
      </c>
      <c r="AM5" s="88" t="b">
        <f ca="1">AO$1=VLOOKUP(INDIRECT(ADDRESS(ROW(),1)),WIs!$A:$J,10,0)</f>
        <v>0</v>
      </c>
    </row>
    <row r="6" spans="1:41" hidden="1">
      <c r="A6" t="s">
        <v>119</v>
      </c>
      <c r="B6" t="str">
        <f>VLOOKUP(A6,WIs!A:D,2,0)</f>
        <v>Conformance Test</v>
      </c>
      <c r="C6" t="str">
        <f>VLOOKUP(A6,WIs!A:D,4,0)</f>
        <v>Closed</v>
      </c>
      <c r="G6" s="203">
        <v>0.05</v>
      </c>
      <c r="H6" s="203">
        <v>0.1</v>
      </c>
      <c r="I6" s="203">
        <v>0.15</v>
      </c>
      <c r="J6" s="203">
        <v>0.35</v>
      </c>
      <c r="K6" s="203">
        <v>0.39</v>
      </c>
      <c r="L6" s="203">
        <v>0.43</v>
      </c>
      <c r="M6" s="203">
        <v>0.43</v>
      </c>
      <c r="N6" s="203">
        <v>0.43</v>
      </c>
      <c r="O6" s="203">
        <v>0.46</v>
      </c>
      <c r="P6" s="203">
        <v>0.5</v>
      </c>
      <c r="Q6" s="203">
        <v>0.5</v>
      </c>
      <c r="R6" s="203">
        <v>0.6</v>
      </c>
      <c r="S6" s="203">
        <v>0.62</v>
      </c>
      <c r="T6" s="203">
        <v>0.93</v>
      </c>
      <c r="U6" s="203">
        <v>0.96</v>
      </c>
      <c r="V6" s="203">
        <v>0.97</v>
      </c>
      <c r="W6" s="203">
        <v>1</v>
      </c>
      <c r="X6" s="203"/>
      <c r="Y6" s="203"/>
      <c r="Z6" s="203"/>
      <c r="AA6" s="203"/>
      <c r="AB6" s="203"/>
      <c r="AC6" s="203"/>
      <c r="AD6" s="203"/>
      <c r="AE6" s="203"/>
      <c r="AF6" s="203"/>
      <c r="AG6" s="203"/>
      <c r="AH6" s="203"/>
      <c r="AI6" s="203"/>
      <c r="AJ6" s="203"/>
      <c r="AK6" s="203">
        <v>0.85</v>
      </c>
      <c r="AL6" s="88" t="b">
        <f ca="1">AO$1=VLOOKUP(INDIRECT(ADDRESS(ROW(),1)),WIs!$A:$J,9,0)</f>
        <v>0</v>
      </c>
      <c r="AM6" s="88" t="b">
        <f ca="1">AO$1=VLOOKUP(INDIRECT(ADDRESS(ROW(),1)),WIs!$A:$J,10,0)</f>
        <v>0</v>
      </c>
    </row>
    <row r="7" spans="1:41" hidden="1">
      <c r="A7" t="s">
        <v>121</v>
      </c>
      <c r="B7" t="str">
        <f>VLOOKUP(A7,WIs!A:D,2,0)</f>
        <v>Study of re-usable service layer context &amp;Transaction enablement</v>
      </c>
      <c r="C7" t="str">
        <f>VLOOKUP(A7,WIs!A:D,4,0)</f>
        <v>Closed</v>
      </c>
      <c r="G7" s="203">
        <v>0</v>
      </c>
      <c r="H7" s="203">
        <v>0.1</v>
      </c>
      <c r="I7" s="203">
        <v>0.15</v>
      </c>
      <c r="J7" s="203">
        <v>0.2</v>
      </c>
      <c r="K7" s="203">
        <v>0.2</v>
      </c>
      <c r="L7" s="203">
        <v>0.2</v>
      </c>
      <c r="M7" s="203">
        <v>0.5</v>
      </c>
      <c r="N7" s="203">
        <v>0.5</v>
      </c>
      <c r="O7" s="203">
        <v>0.9</v>
      </c>
      <c r="P7" s="203">
        <v>0.95</v>
      </c>
      <c r="Q7" s="203">
        <v>0.95</v>
      </c>
      <c r="R7" s="203">
        <v>0.95</v>
      </c>
      <c r="S7" s="203">
        <v>0.95</v>
      </c>
      <c r="T7" s="203">
        <v>0.95</v>
      </c>
      <c r="U7" s="203">
        <v>0.95</v>
      </c>
      <c r="V7" s="203">
        <v>0.95</v>
      </c>
      <c r="W7" s="203">
        <v>0.95</v>
      </c>
      <c r="X7" s="203">
        <v>0.95</v>
      </c>
      <c r="Y7" s="203">
        <v>0.95</v>
      </c>
      <c r="Z7" s="203">
        <v>1</v>
      </c>
      <c r="AA7" s="203"/>
      <c r="AB7" s="203"/>
      <c r="AC7" s="203"/>
      <c r="AD7" s="203"/>
      <c r="AE7" s="203"/>
      <c r="AF7" s="203"/>
      <c r="AG7" s="203"/>
      <c r="AH7" s="203"/>
      <c r="AI7" s="203"/>
      <c r="AJ7" s="203"/>
      <c r="AK7" s="203">
        <v>0.85</v>
      </c>
      <c r="AL7" s="88" t="b">
        <f ca="1">AO$1=VLOOKUP(INDIRECT(ADDRESS(ROW(),1)),WIs!$A:$J,9,0)</f>
        <v>0</v>
      </c>
      <c r="AM7" s="88" t="b">
        <f ca="1">AO$1=VLOOKUP(INDIRECT(ADDRESS(ROW(),1)),WIs!$A:$J,10,0)</f>
        <v>0</v>
      </c>
    </row>
    <row r="8" spans="1:41" hidden="1">
      <c r="A8" t="s">
        <v>122</v>
      </c>
      <c r="B8" t="str">
        <f>VLOOKUP(A8,WIs!A:D,2,0)</f>
        <v>Action Triggering</v>
      </c>
      <c r="C8" t="str">
        <f>VLOOKUP(A8,WIs!A:D,4,0)</f>
        <v>Closed</v>
      </c>
      <c r="G8" s="203">
        <v>0</v>
      </c>
      <c r="H8" s="203">
        <v>0.1</v>
      </c>
      <c r="I8" s="203">
        <v>0.2</v>
      </c>
      <c r="J8" s="203">
        <v>0.3</v>
      </c>
      <c r="K8" s="203">
        <v>0.4</v>
      </c>
      <c r="L8" s="203">
        <v>0.4</v>
      </c>
      <c r="M8" s="203">
        <v>0.8</v>
      </c>
      <c r="N8" s="203">
        <v>0.95</v>
      </c>
      <c r="O8" s="203">
        <v>0.95</v>
      </c>
      <c r="P8" s="203">
        <v>0.95</v>
      </c>
      <c r="Q8" s="203">
        <v>0.95</v>
      </c>
      <c r="R8" s="203">
        <v>0.95</v>
      </c>
      <c r="S8" s="203">
        <v>0.95</v>
      </c>
      <c r="T8" s="203">
        <v>0.95</v>
      </c>
      <c r="U8" s="203">
        <v>0.95</v>
      </c>
      <c r="V8" s="203">
        <v>0.95</v>
      </c>
      <c r="W8" s="203">
        <v>0.95</v>
      </c>
      <c r="X8" s="203">
        <v>0.95</v>
      </c>
      <c r="Y8" s="203">
        <v>0.95</v>
      </c>
      <c r="Z8" s="203">
        <v>0.95</v>
      </c>
      <c r="AA8" s="203">
        <v>0.95</v>
      </c>
      <c r="AB8" s="203">
        <v>1</v>
      </c>
      <c r="AC8" s="203"/>
      <c r="AD8" s="203"/>
      <c r="AE8" s="203"/>
      <c r="AF8" s="203"/>
      <c r="AG8" s="203"/>
      <c r="AH8" s="203"/>
      <c r="AI8" s="203"/>
      <c r="AJ8" s="203"/>
      <c r="AK8" s="203">
        <v>0.22</v>
      </c>
      <c r="AL8" s="88" t="b">
        <f ca="1">AO$1=VLOOKUP(INDIRECT(ADDRESS(ROW(),1)),WIs!$A:$J,9,0)</f>
        <v>0</v>
      </c>
      <c r="AM8" s="88" t="b">
        <f ca="1">AO$1=VLOOKUP(INDIRECT(ADDRESS(ROW(),1)),WIs!$A:$J,10,0)</f>
        <v>0</v>
      </c>
    </row>
    <row r="9" spans="1:41">
      <c r="A9" t="s">
        <v>443</v>
      </c>
      <c r="B9" t="str">
        <f>VLOOKUP(A9,WIs!A:D,2,0)</f>
        <v xml:space="preserve">Vehicular domain enablement </v>
      </c>
      <c r="C9" t="str">
        <f>VLOOKUP(A9,WIs!A:D,4,0)</f>
        <v>Active</v>
      </c>
      <c r="D9" t="s">
        <v>1769</v>
      </c>
      <c r="E9" t="s">
        <v>1711</v>
      </c>
      <c r="F9" t="s">
        <v>1714</v>
      </c>
      <c r="G9" s="203"/>
      <c r="H9" s="203"/>
      <c r="I9" s="203"/>
      <c r="J9" s="203">
        <v>0.05</v>
      </c>
      <c r="K9" s="203">
        <v>0.2</v>
      </c>
      <c r="L9" s="203">
        <v>0.4</v>
      </c>
      <c r="M9" s="203">
        <v>0.4</v>
      </c>
      <c r="N9" s="203">
        <v>0.5</v>
      </c>
      <c r="O9" s="203">
        <v>0.65</v>
      </c>
      <c r="P9" s="203">
        <v>0.7</v>
      </c>
      <c r="Q9" s="203">
        <v>0.8</v>
      </c>
      <c r="R9" s="203">
        <v>0.85</v>
      </c>
      <c r="S9" s="203">
        <v>0.9</v>
      </c>
      <c r="T9" s="203">
        <v>0.95</v>
      </c>
      <c r="U9" s="203">
        <v>0.55000000000000004</v>
      </c>
      <c r="V9" s="203">
        <v>0.6</v>
      </c>
      <c r="W9" s="203">
        <v>0.6</v>
      </c>
      <c r="X9" s="203">
        <v>0.65</v>
      </c>
      <c r="Y9" s="203">
        <v>0.7</v>
      </c>
      <c r="Z9" s="203">
        <v>0.75</v>
      </c>
      <c r="AA9" s="203">
        <v>0.8</v>
      </c>
      <c r="AB9" s="203">
        <v>0.5</v>
      </c>
      <c r="AC9" s="203">
        <v>0.5</v>
      </c>
      <c r="AD9" s="203">
        <v>0.75</v>
      </c>
      <c r="AE9" s="203">
        <v>0.8</v>
      </c>
      <c r="AF9" s="203">
        <v>0.85</v>
      </c>
      <c r="AG9" s="223">
        <v>0.9</v>
      </c>
      <c r="AH9" s="238">
        <v>0.91</v>
      </c>
      <c r="AI9" s="238">
        <v>0.91</v>
      </c>
      <c r="AJ9" s="238">
        <v>0.91</v>
      </c>
      <c r="AK9" s="203">
        <v>0.91</v>
      </c>
      <c r="AL9" s="88" t="b">
        <f ca="1">AO$1=VLOOKUP(INDIRECT(ADDRESS(ROW(),1)),WIs!$A:$J,9,0)</f>
        <v>0</v>
      </c>
      <c r="AM9" s="88" t="b">
        <f ca="1">AO$1=VLOOKUP(INDIRECT(ADDRESS(ROW(),1)),WIs!$A:$J,10,0)</f>
        <v>0</v>
      </c>
    </row>
    <row r="10" spans="1:41" hidden="1">
      <c r="A10" t="s">
        <v>545</v>
      </c>
      <c r="B10" t="str">
        <f>VLOOKUP(A10,WIs!A:D,2,0)</f>
        <v>DDS usage in oneM2M system</v>
      </c>
      <c r="C10" t="str">
        <f>VLOOKUP(A10,WIs!A:D,4,0)</f>
        <v>Closed</v>
      </c>
      <c r="E10" t="s">
        <v>1713</v>
      </c>
      <c r="F10" t="s">
        <v>1767</v>
      </c>
      <c r="G10" s="203"/>
      <c r="H10" s="203"/>
      <c r="I10" s="203"/>
      <c r="J10" s="203"/>
      <c r="K10" s="203"/>
      <c r="L10" s="203"/>
      <c r="M10" s="203">
        <v>0</v>
      </c>
      <c r="N10" s="203">
        <v>0.05</v>
      </c>
      <c r="O10" s="203">
        <v>0.2</v>
      </c>
      <c r="P10" s="203">
        <v>0.3</v>
      </c>
      <c r="Q10" s="203">
        <v>0.3</v>
      </c>
      <c r="R10" s="203">
        <v>0.3</v>
      </c>
      <c r="S10" s="203">
        <v>0.5</v>
      </c>
      <c r="T10" s="203">
        <v>0.5</v>
      </c>
      <c r="U10" s="203">
        <v>0.5</v>
      </c>
      <c r="V10" s="203">
        <v>0.5</v>
      </c>
      <c r="W10" s="203">
        <v>0.5</v>
      </c>
      <c r="X10" s="203">
        <v>0.5</v>
      </c>
      <c r="Y10" s="203">
        <v>0.5</v>
      </c>
      <c r="Z10" s="203">
        <v>0.5</v>
      </c>
      <c r="AA10" s="203">
        <v>0.5</v>
      </c>
      <c r="AB10" s="203">
        <v>0.5</v>
      </c>
      <c r="AC10" s="203">
        <v>0.5</v>
      </c>
      <c r="AD10" s="203">
        <v>0.5</v>
      </c>
      <c r="AE10" s="203"/>
      <c r="AF10" s="203"/>
      <c r="AG10" s="203"/>
      <c r="AH10" s="203"/>
      <c r="AI10" s="203"/>
      <c r="AJ10" s="203"/>
      <c r="AK10" s="203">
        <v>0.5</v>
      </c>
      <c r="AL10" s="88" t="b">
        <f ca="1">AO$1=VLOOKUP(INDIRECT(ADDRESS(ROW(),1)),WIs!$A:$J,9,0)</f>
        <v>0</v>
      </c>
      <c r="AM10" s="88" t="b">
        <f ca="1">AO$1=VLOOKUP(INDIRECT(ADDRESS(ROW(),1)),WIs!$A:$J,10,0)</f>
        <v>0</v>
      </c>
    </row>
    <row r="11" spans="1:41" hidden="1">
      <c r="A11" t="s">
        <v>546</v>
      </c>
      <c r="B11" t="str">
        <f>VLOOKUP(A11,WIs!A:D,2,0)</f>
        <v>OSGi Interworking</v>
      </c>
      <c r="C11" t="str">
        <f>VLOOKUP(A11,WIs!A:D,4,0)</f>
        <v>Closed</v>
      </c>
      <c r="G11" s="203"/>
      <c r="H11" s="203"/>
      <c r="I11" s="203"/>
      <c r="J11" s="203"/>
      <c r="K11" s="203"/>
      <c r="L11" s="203"/>
      <c r="M11" s="203">
        <v>0</v>
      </c>
      <c r="N11" s="203">
        <v>0.05</v>
      </c>
      <c r="O11" s="203">
        <v>0.05</v>
      </c>
      <c r="P11" s="203">
        <v>0.05</v>
      </c>
      <c r="Q11" s="203">
        <v>0.05</v>
      </c>
      <c r="R11" s="203">
        <v>0.15</v>
      </c>
      <c r="S11" s="203">
        <v>0.2</v>
      </c>
      <c r="T11" s="203">
        <v>0.6</v>
      </c>
      <c r="U11" s="203">
        <v>0.6</v>
      </c>
      <c r="V11" s="203">
        <v>0.95</v>
      </c>
      <c r="W11" s="203">
        <v>0.95</v>
      </c>
      <c r="X11" s="203">
        <v>0.95</v>
      </c>
      <c r="Y11" s="203">
        <v>1</v>
      </c>
      <c r="Z11" s="203"/>
      <c r="AA11" s="203"/>
      <c r="AB11" s="203"/>
      <c r="AC11" s="203"/>
      <c r="AD11" s="203"/>
      <c r="AE11" s="203"/>
      <c r="AF11" s="203"/>
      <c r="AG11" s="203"/>
      <c r="AH11" s="203"/>
      <c r="AI11" s="203"/>
      <c r="AJ11" s="203"/>
      <c r="AK11" s="203">
        <v>0.8</v>
      </c>
      <c r="AL11" s="88" t="b">
        <f ca="1">AO$1=VLOOKUP(INDIRECT(ADDRESS(ROW(),1)),WIs!$A:$J,9,0)</f>
        <v>0</v>
      </c>
      <c r="AM11" s="88" t="b">
        <f ca="1">AO$1=VLOOKUP(INDIRECT(ADDRESS(ROW(),1)),WIs!$A:$J,10,0)</f>
        <v>0</v>
      </c>
    </row>
    <row r="12" spans="1:41">
      <c r="A12" t="s">
        <v>569</v>
      </c>
      <c r="B12" t="str">
        <f>VLOOKUP(A12,WIs!A:D,2,0)</f>
        <v>Rel-1 &amp; 2 &amp; 3 Maintenance</v>
      </c>
      <c r="C12" t="str">
        <f>VLOOKUP(A12,WIs!A:D,4,0)</f>
        <v>Active</v>
      </c>
      <c r="D12" t="s">
        <v>1769</v>
      </c>
      <c r="E12" t="s">
        <v>311</v>
      </c>
      <c r="F12" t="s">
        <v>1710</v>
      </c>
      <c r="G12" s="203"/>
      <c r="H12" s="203"/>
      <c r="I12" s="203"/>
      <c r="J12" s="203"/>
      <c r="K12" s="203"/>
      <c r="L12" s="203"/>
      <c r="M12" s="203"/>
      <c r="N12" s="203" t="s">
        <v>173</v>
      </c>
      <c r="O12" s="203" t="s">
        <v>173</v>
      </c>
      <c r="P12" s="203" t="s">
        <v>173</v>
      </c>
      <c r="Q12" s="203" t="s">
        <v>173</v>
      </c>
      <c r="R12" s="203" t="s">
        <v>173</v>
      </c>
      <c r="S12" s="203" t="s">
        <v>173</v>
      </c>
      <c r="T12" s="203" t="s">
        <v>173</v>
      </c>
      <c r="U12" s="203" t="s">
        <v>173</v>
      </c>
      <c r="V12" s="203" t="s">
        <v>173</v>
      </c>
      <c r="W12" s="203" t="s">
        <v>173</v>
      </c>
      <c r="X12" s="203" t="s">
        <v>173</v>
      </c>
      <c r="Y12" s="203" t="s">
        <v>173</v>
      </c>
      <c r="Z12" s="203" t="s">
        <v>173</v>
      </c>
      <c r="AA12" s="203" t="s">
        <v>173</v>
      </c>
      <c r="AB12" s="203" t="s">
        <v>173</v>
      </c>
      <c r="AC12" s="203" t="s">
        <v>1880</v>
      </c>
      <c r="AD12" s="203" t="s">
        <v>173</v>
      </c>
      <c r="AE12" s="203" t="s">
        <v>173</v>
      </c>
      <c r="AF12" s="203" t="s">
        <v>1879</v>
      </c>
      <c r="AG12" s="223" t="s">
        <v>173</v>
      </c>
      <c r="AH12" s="238"/>
      <c r="AI12" s="238"/>
      <c r="AJ12" s="238"/>
      <c r="AK12" s="203">
        <v>0.55000000000000004</v>
      </c>
      <c r="AL12" s="88" t="b">
        <f ca="1">AO$1=VLOOKUP(INDIRECT(ADDRESS(ROW(),1)),WIs!$A:$J,9,0)</f>
        <v>0</v>
      </c>
      <c r="AM12" s="88" t="b">
        <f ca="1">AO$1=VLOOKUP(INDIRECT(ADDRESS(ROW(),1)),WIs!$A:$J,10,0)</f>
        <v>0</v>
      </c>
      <c r="AO12">
        <v>1</v>
      </c>
    </row>
    <row r="13" spans="1:41" hidden="1">
      <c r="A13" t="s">
        <v>570</v>
      </c>
      <c r="B13" t="str">
        <f>VLOOKUP(A13,WIs!A:D,2,0)</f>
        <v>Rel-3 Small Technical Enhancements</v>
      </c>
      <c r="C13" t="str">
        <f>VLOOKUP(A13,WIs!A:D,4,0)</f>
        <v>Closed</v>
      </c>
      <c r="D13" t="s">
        <v>1769</v>
      </c>
      <c r="E13" t="s">
        <v>311</v>
      </c>
      <c r="F13" t="s">
        <v>1771</v>
      </c>
      <c r="G13" s="203"/>
      <c r="H13" s="203"/>
      <c r="I13" s="203"/>
      <c r="J13" s="203"/>
      <c r="K13" s="203"/>
      <c r="L13" s="203"/>
      <c r="M13" s="203"/>
      <c r="N13" s="203" t="s">
        <v>173</v>
      </c>
      <c r="O13" s="203" t="s">
        <v>173</v>
      </c>
      <c r="P13" s="203" t="s">
        <v>173</v>
      </c>
      <c r="Q13" s="203" t="s">
        <v>173</v>
      </c>
      <c r="R13" s="203" t="s">
        <v>173</v>
      </c>
      <c r="S13" s="203" t="s">
        <v>173</v>
      </c>
      <c r="T13" s="203" t="s">
        <v>173</v>
      </c>
      <c r="U13" s="203" t="s">
        <v>173</v>
      </c>
      <c r="V13" s="203" t="s">
        <v>173</v>
      </c>
      <c r="W13" s="203" t="s">
        <v>173</v>
      </c>
      <c r="X13" s="203" t="s">
        <v>173</v>
      </c>
      <c r="Y13" s="203" t="s">
        <v>173</v>
      </c>
      <c r="Z13" s="203" t="s">
        <v>173</v>
      </c>
      <c r="AA13" s="203" t="s">
        <v>173</v>
      </c>
      <c r="AB13" s="203" t="s">
        <v>173</v>
      </c>
      <c r="AC13" s="203" t="s">
        <v>173</v>
      </c>
      <c r="AD13" s="203"/>
      <c r="AE13" s="203"/>
      <c r="AF13" s="203"/>
      <c r="AG13" s="203"/>
      <c r="AH13" s="203"/>
      <c r="AI13" s="203"/>
      <c r="AJ13" s="203"/>
      <c r="AK13" s="203">
        <v>0.05</v>
      </c>
      <c r="AL13" s="88" t="b">
        <f ca="1">AO$1=VLOOKUP(INDIRECT(ADDRESS(ROW(),1)),WIs!$A:$J,9,0)</f>
        <v>0</v>
      </c>
      <c r="AM13" s="88" t="b">
        <f ca="1">AO$1=VLOOKUP(INDIRECT(ADDRESS(ROW(),1)),WIs!$A:$J,10,0)</f>
        <v>0</v>
      </c>
      <c r="AO13">
        <v>1</v>
      </c>
    </row>
    <row r="14" spans="1:41" hidden="1">
      <c r="A14" t="s">
        <v>572</v>
      </c>
      <c r="B14" t="str">
        <f>VLOOKUP(A14,WIs!A:D,2,0)</f>
        <v>Security Functions Conformance Testing</v>
      </c>
      <c r="C14" t="str">
        <f>VLOOKUP(A14,WIs!A:D,4,0)</f>
        <v>Closed</v>
      </c>
      <c r="E14" t="s">
        <v>1712</v>
      </c>
      <c r="F14" t="s">
        <v>1871</v>
      </c>
      <c r="G14" s="203"/>
      <c r="H14" s="203"/>
      <c r="I14" s="203"/>
      <c r="J14" s="203"/>
      <c r="K14" s="203"/>
      <c r="L14" s="203"/>
      <c r="M14" s="203"/>
      <c r="N14" s="203">
        <v>0</v>
      </c>
      <c r="O14" s="203">
        <v>0.05</v>
      </c>
      <c r="P14" s="203">
        <v>0.05</v>
      </c>
      <c r="Q14" s="203">
        <v>0.05</v>
      </c>
      <c r="R14" s="203">
        <v>0.15</v>
      </c>
      <c r="S14" s="203">
        <v>0.15</v>
      </c>
      <c r="T14" s="203">
        <v>0.3</v>
      </c>
      <c r="U14" s="203">
        <v>0.67</v>
      </c>
      <c r="V14" s="203">
        <v>1</v>
      </c>
      <c r="W14" s="203">
        <v>1</v>
      </c>
      <c r="X14" s="203">
        <v>1</v>
      </c>
      <c r="Y14" s="203">
        <v>1</v>
      </c>
      <c r="Z14" s="203">
        <v>1</v>
      </c>
      <c r="AA14" s="203">
        <v>1</v>
      </c>
      <c r="AB14" s="203">
        <v>1</v>
      </c>
      <c r="AC14" s="203"/>
      <c r="AD14" s="203"/>
      <c r="AE14" s="203"/>
      <c r="AF14" s="203"/>
      <c r="AG14" s="203"/>
      <c r="AH14" s="203"/>
      <c r="AI14" s="203"/>
      <c r="AJ14" s="203"/>
      <c r="AK14" s="203">
        <v>0.05</v>
      </c>
      <c r="AL14" s="88" t="b">
        <f ca="1">AO$1=VLOOKUP(INDIRECT(ADDRESS(ROW(),1)),WIs!$A:$J,9,0)</f>
        <v>0</v>
      </c>
      <c r="AM14" s="88" t="b">
        <f ca="1">AO$1=VLOOKUP(INDIRECT(ADDRESS(ROW(),1)),WIs!$A:$J,10,0)</f>
        <v>0</v>
      </c>
      <c r="AO14">
        <v>1</v>
      </c>
    </row>
    <row r="15" spans="1:41" hidden="1">
      <c r="A15" t="s">
        <v>573</v>
      </c>
      <c r="B15" t="str">
        <f>VLOOKUP(A15,WIs!A:D,2,0)</f>
        <v>LWM2M DM &amp; Interworking Enhancements</v>
      </c>
      <c r="C15" t="str">
        <f>VLOOKUP(A15,WIs!A:D,4,0)</f>
        <v>Closed</v>
      </c>
      <c r="G15" s="203"/>
      <c r="H15" s="203"/>
      <c r="I15" s="203"/>
      <c r="J15" s="203"/>
      <c r="K15" s="203"/>
      <c r="L15" s="203"/>
      <c r="M15" s="203"/>
      <c r="N15" s="203">
        <v>0</v>
      </c>
      <c r="O15" s="203">
        <v>0.05</v>
      </c>
      <c r="P15" s="203">
        <v>0.1</v>
      </c>
      <c r="Q15" s="203">
        <v>0.4</v>
      </c>
      <c r="R15" s="203">
        <v>0.8</v>
      </c>
      <c r="S15" s="203">
        <v>0.95</v>
      </c>
      <c r="T15" s="203">
        <v>0.95</v>
      </c>
      <c r="U15" s="203">
        <v>1</v>
      </c>
      <c r="V15" s="203"/>
      <c r="W15" s="203"/>
      <c r="X15" s="203"/>
      <c r="Y15" s="203"/>
      <c r="Z15" s="203"/>
      <c r="AA15" s="203"/>
      <c r="AB15" s="203"/>
      <c r="AC15" s="203"/>
      <c r="AD15" s="203"/>
      <c r="AE15" s="203"/>
      <c r="AF15" s="203"/>
      <c r="AG15" s="203"/>
      <c r="AH15" s="203"/>
      <c r="AI15" s="203"/>
      <c r="AJ15" s="203"/>
      <c r="AK15" s="273">
        <v>0.05</v>
      </c>
      <c r="AL15" s="88" t="b">
        <f ca="1">AO$1=VLOOKUP(INDIRECT(ADDRESS(ROW(),1)),WIs!$A:$J,9,0)</f>
        <v>0</v>
      </c>
      <c r="AM15" s="88" t="b">
        <f ca="1">AO$1=VLOOKUP(INDIRECT(ADDRESS(ROW(),1)),WIs!$A:$J,10,0)</f>
        <v>0</v>
      </c>
      <c r="AO15">
        <v>1</v>
      </c>
    </row>
    <row r="16" spans="1:41" hidden="1">
      <c r="A16" t="s">
        <v>574</v>
      </c>
      <c r="B16" t="str">
        <f>VLOOKUP(A16,WIs!A:D,2,0)</f>
        <v xml:space="preserve">Enhancements on Semantic Support </v>
      </c>
      <c r="C16" t="s">
        <v>2049</v>
      </c>
      <c r="D16" t="s">
        <v>1769</v>
      </c>
      <c r="E16" t="s">
        <v>1713</v>
      </c>
      <c r="F16" t="s">
        <v>1714</v>
      </c>
      <c r="G16" s="203"/>
      <c r="H16" s="203"/>
      <c r="I16" s="203"/>
      <c r="J16" s="203"/>
      <c r="K16" s="203"/>
      <c r="L16" s="203"/>
      <c r="M16" s="203"/>
      <c r="N16" s="203">
        <v>0</v>
      </c>
      <c r="O16" s="203">
        <v>0.05</v>
      </c>
      <c r="P16" s="203">
        <v>0.2</v>
      </c>
      <c r="Q16" s="203">
        <v>0.25</v>
      </c>
      <c r="R16" s="203">
        <v>0.3</v>
      </c>
      <c r="S16" s="203">
        <v>0.35</v>
      </c>
      <c r="T16" s="203">
        <v>0.6</v>
      </c>
      <c r="U16" s="203">
        <v>0.8</v>
      </c>
      <c r="V16" s="203">
        <v>0.95</v>
      </c>
      <c r="W16" s="203">
        <v>0.95</v>
      </c>
      <c r="X16" s="203">
        <v>0.05</v>
      </c>
      <c r="Y16" s="203">
        <v>0.1</v>
      </c>
      <c r="Z16" s="203">
        <v>0.15</v>
      </c>
      <c r="AA16" s="203">
        <v>0.2</v>
      </c>
      <c r="AB16" s="203">
        <v>0.25</v>
      </c>
      <c r="AC16" s="203">
        <v>0.3</v>
      </c>
      <c r="AD16" s="203">
        <v>0.4</v>
      </c>
      <c r="AE16" s="203">
        <v>0.5</v>
      </c>
      <c r="AF16" s="203">
        <v>0.75</v>
      </c>
      <c r="AG16" s="203">
        <v>0.9</v>
      </c>
      <c r="AH16" s="203">
        <v>0.95</v>
      </c>
      <c r="AI16" s="203">
        <v>0.97</v>
      </c>
      <c r="AJ16" s="203">
        <v>1</v>
      </c>
      <c r="AK16" s="203">
        <v>1</v>
      </c>
      <c r="AL16" s="88" t="b">
        <f ca="1">AO$1=VLOOKUP(INDIRECT(ADDRESS(ROW(),1)),WIs!$A:$J,9,0)</f>
        <v>0</v>
      </c>
      <c r="AM16" s="88" t="b">
        <f ca="1">AO$1=VLOOKUP(INDIRECT(ADDRESS(ROW(),1)),WIs!$A:$J,10,0)</f>
        <v>0</v>
      </c>
      <c r="AO16">
        <v>1</v>
      </c>
    </row>
    <row r="17" spans="1:43" hidden="1">
      <c r="A17" t="s">
        <v>575</v>
      </c>
      <c r="B17" t="str">
        <f>VLOOKUP(A17,WIs!A:D,2,0)</f>
        <v xml:space="preserve">Developers’ guide series </v>
      </c>
      <c r="C17" t="s">
        <v>2047</v>
      </c>
      <c r="D17" t="s">
        <v>1898</v>
      </c>
      <c r="E17" t="s">
        <v>1712</v>
      </c>
      <c r="F17" t="s">
        <v>1710</v>
      </c>
      <c r="G17" s="203"/>
      <c r="H17" s="203"/>
      <c r="I17" s="203"/>
      <c r="J17" s="203"/>
      <c r="K17" s="203"/>
      <c r="L17" s="203"/>
      <c r="M17" s="203"/>
      <c r="N17" s="203">
        <v>0</v>
      </c>
      <c r="O17" s="203">
        <v>0.01</v>
      </c>
      <c r="P17" s="203">
        <v>0.1</v>
      </c>
      <c r="Q17" s="203">
        <v>0.1</v>
      </c>
      <c r="R17" s="203">
        <v>0.6</v>
      </c>
      <c r="S17" s="203">
        <v>0.75</v>
      </c>
      <c r="T17" s="203">
        <v>0.85</v>
      </c>
      <c r="U17" s="203">
        <v>0.9</v>
      </c>
      <c r="V17" s="203">
        <v>0.92</v>
      </c>
      <c r="W17" s="203">
        <v>0.93</v>
      </c>
      <c r="X17" s="203">
        <v>0.95</v>
      </c>
      <c r="Y17" s="203">
        <v>0.95</v>
      </c>
      <c r="Z17" s="203">
        <v>0.95</v>
      </c>
      <c r="AA17" s="203">
        <v>0.95</v>
      </c>
      <c r="AB17" s="203">
        <v>0.95</v>
      </c>
      <c r="AC17" s="203">
        <v>0.95</v>
      </c>
      <c r="AD17" s="203">
        <v>0.95</v>
      </c>
      <c r="AE17" s="203">
        <v>0.95</v>
      </c>
      <c r="AF17" s="203">
        <v>0.97</v>
      </c>
      <c r="AG17" s="203">
        <v>0.97</v>
      </c>
      <c r="AH17" s="203">
        <v>0.97</v>
      </c>
      <c r="AI17" s="203">
        <v>0.97</v>
      </c>
      <c r="AJ17" s="203">
        <v>0.97</v>
      </c>
      <c r="AK17" s="203">
        <v>0.97</v>
      </c>
      <c r="AL17" s="88" t="b">
        <f ca="1">AO$1=VLOOKUP(INDIRECT(ADDRESS(ROW(),1)),WIs!$A:$J,9,0)</f>
        <v>0</v>
      </c>
      <c r="AM17" s="88" t="b">
        <f ca="1">AO$1=VLOOKUP(INDIRECT(ADDRESS(ROW(),1)),WIs!$A:$J,10,0)</f>
        <v>0</v>
      </c>
      <c r="AO17">
        <v>1</v>
      </c>
    </row>
    <row r="18" spans="1:43" hidden="1">
      <c r="A18" t="s">
        <v>576</v>
      </c>
      <c r="B18" t="str">
        <f>VLOOKUP(A18,WIs!A:D,2,0)</f>
        <v xml:space="preserve">Product Profiles &amp; oneM2M Features </v>
      </c>
      <c r="C18" t="str">
        <f>VLOOKUP(A18,WIs!A:D,4,0)</f>
        <v>Closed</v>
      </c>
      <c r="G18" s="203"/>
      <c r="H18" s="203"/>
      <c r="I18" s="203"/>
      <c r="J18" s="203"/>
      <c r="K18" s="203"/>
      <c r="L18" s="203"/>
      <c r="M18" s="203"/>
      <c r="N18" s="203">
        <v>0</v>
      </c>
      <c r="O18" s="203">
        <v>0.1</v>
      </c>
      <c r="P18" s="203">
        <v>0.15</v>
      </c>
      <c r="Q18" s="203">
        <v>0.3</v>
      </c>
      <c r="R18" s="203">
        <v>0.3</v>
      </c>
      <c r="S18" s="203">
        <v>0.3</v>
      </c>
      <c r="T18" s="203">
        <v>0.3</v>
      </c>
      <c r="U18" s="203">
        <v>0.3</v>
      </c>
      <c r="V18" s="203">
        <v>0.3</v>
      </c>
      <c r="W18" s="203">
        <v>1</v>
      </c>
      <c r="X18" s="203"/>
      <c r="Y18" s="203"/>
      <c r="Z18" s="203"/>
      <c r="AA18" s="203"/>
      <c r="AB18" s="203"/>
      <c r="AC18" s="203"/>
      <c r="AD18" s="203"/>
      <c r="AE18" s="203"/>
      <c r="AF18" s="203"/>
      <c r="AG18" s="203"/>
      <c r="AH18" s="203"/>
      <c r="AI18" s="203"/>
      <c r="AJ18" s="203"/>
      <c r="AK18" s="203"/>
      <c r="AL18" s="88" t="b">
        <f ca="1">AO$1=VLOOKUP(INDIRECT(ADDRESS(ROW(),1)),WIs!$A:$J,9,0)</f>
        <v>0</v>
      </c>
      <c r="AM18" s="88" t="b">
        <f ca="1">AO$1=VLOOKUP(INDIRECT(ADDRESS(ROW(),1)),WIs!$A:$J,10,0)</f>
        <v>0</v>
      </c>
      <c r="AO18">
        <v>1</v>
      </c>
    </row>
    <row r="19" spans="1:43" hidden="1">
      <c r="A19" t="s">
        <v>577</v>
      </c>
      <c r="B19" t="str">
        <f>VLOOKUP(A19,WIs!A:D,2,0)</f>
        <v xml:space="preserve">Evolution of Proximal IoT Interworking </v>
      </c>
      <c r="C19" t="str">
        <f>VLOOKUP(A19,WIs!A:D,4,0)</f>
        <v>Closed</v>
      </c>
      <c r="G19" s="203"/>
      <c r="H19" s="203"/>
      <c r="I19" s="203"/>
      <c r="J19" s="203"/>
      <c r="K19" s="203"/>
      <c r="L19" s="203"/>
      <c r="M19" s="203"/>
      <c r="N19" s="203">
        <v>0</v>
      </c>
      <c r="O19" s="203">
        <v>0.05</v>
      </c>
      <c r="P19" s="203">
        <v>0.1</v>
      </c>
      <c r="Q19" s="203">
        <v>0.15</v>
      </c>
      <c r="R19" s="203">
        <v>0.3</v>
      </c>
      <c r="S19" s="203">
        <v>0.4</v>
      </c>
      <c r="T19" s="203">
        <v>0.8</v>
      </c>
      <c r="U19" s="203">
        <v>0.8</v>
      </c>
      <c r="V19" s="203">
        <v>0.85</v>
      </c>
      <c r="W19" s="203">
        <v>0.85</v>
      </c>
      <c r="X19" s="203">
        <v>0.95</v>
      </c>
      <c r="Y19" s="203">
        <v>0.95</v>
      </c>
      <c r="Z19" s="203">
        <v>0.95</v>
      </c>
      <c r="AA19" s="203">
        <v>0.95</v>
      </c>
      <c r="AB19" s="203">
        <v>1</v>
      </c>
      <c r="AC19" s="203"/>
      <c r="AD19" s="203"/>
      <c r="AE19" s="203"/>
      <c r="AF19" s="203"/>
      <c r="AG19" s="203"/>
      <c r="AH19" s="203"/>
      <c r="AI19" s="203"/>
      <c r="AJ19" s="203"/>
      <c r="AK19" s="203"/>
      <c r="AL19" s="88" t="b">
        <f ca="1">AO$1=VLOOKUP(INDIRECT(ADDRESS(ROW(),1)),WIs!$A:$J,9,0)</f>
        <v>0</v>
      </c>
      <c r="AM19" s="88" t="b">
        <f ca="1">AO$1=VLOOKUP(INDIRECT(ADDRESS(ROW(),1)),WIs!$A:$J,10,0)</f>
        <v>0</v>
      </c>
      <c r="AO19">
        <v>1</v>
      </c>
    </row>
    <row r="20" spans="1:43" hidden="1">
      <c r="A20" t="s">
        <v>578</v>
      </c>
      <c r="B20" t="str">
        <f>VLOOKUP(A20,WIs!A:D,2,0)</f>
        <v xml:space="preserve">TEF Interface </v>
      </c>
      <c r="C20" t="str">
        <f>VLOOKUP(A20,WIs!A:D,4,0)</f>
        <v>Closed</v>
      </c>
      <c r="G20" s="203"/>
      <c r="H20" s="203"/>
      <c r="I20" s="203"/>
      <c r="J20" s="203"/>
      <c r="K20" s="203"/>
      <c r="L20" s="203"/>
      <c r="M20" s="203"/>
      <c r="N20" s="203">
        <v>0</v>
      </c>
      <c r="O20" s="203">
        <v>0.05</v>
      </c>
      <c r="P20" s="203">
        <v>0.4</v>
      </c>
      <c r="Q20" s="203">
        <v>0.45</v>
      </c>
      <c r="R20" s="203">
        <v>0.85</v>
      </c>
      <c r="S20" s="203">
        <v>0.95</v>
      </c>
      <c r="T20" s="203">
        <v>1</v>
      </c>
      <c r="U20" s="203"/>
      <c r="V20" s="203"/>
      <c r="W20" s="203"/>
      <c r="X20" s="203"/>
      <c r="Y20" s="203"/>
      <c r="Z20" s="203"/>
      <c r="AA20" s="203"/>
      <c r="AB20" s="203"/>
      <c r="AC20" s="203"/>
      <c r="AD20" s="203"/>
      <c r="AE20" s="203"/>
      <c r="AF20" s="203"/>
      <c r="AG20" s="203"/>
      <c r="AH20" s="203"/>
      <c r="AI20" s="203"/>
      <c r="AJ20" s="203"/>
      <c r="AK20" s="203"/>
      <c r="AL20" s="88" t="b">
        <f ca="1">AO$1=VLOOKUP(INDIRECT(ADDRESS(ROW(),1)),WIs!$A:$J,9,0)</f>
        <v>0</v>
      </c>
      <c r="AM20" s="88" t="b">
        <f ca="1">AO$1=VLOOKUP(INDIRECT(ADDRESS(ROW(),1)),WIs!$A:$J,10,0)</f>
        <v>0</v>
      </c>
      <c r="AO20">
        <v>1</v>
      </c>
    </row>
    <row r="21" spans="1:43" hidden="1">
      <c r="A21" t="s">
        <v>579</v>
      </c>
      <c r="B21" t="str">
        <f>VLOOKUP(A21,WIs!A:D,2,0)</f>
        <v xml:space="preserve">Interworking with 3GPP networks </v>
      </c>
      <c r="C21" t="s">
        <v>2049</v>
      </c>
      <c r="D21" t="s">
        <v>1769</v>
      </c>
      <c r="E21" t="s">
        <v>1713</v>
      </c>
      <c r="F21" t="s">
        <v>1714</v>
      </c>
      <c r="G21" s="203"/>
      <c r="H21" s="203"/>
      <c r="I21" s="203"/>
      <c r="J21" s="203"/>
      <c r="K21" s="203"/>
      <c r="L21" s="203"/>
      <c r="M21" s="203"/>
      <c r="N21" s="203">
        <v>0</v>
      </c>
      <c r="O21" s="203">
        <v>0.1</v>
      </c>
      <c r="P21" s="203">
        <v>0.15</v>
      </c>
      <c r="Q21" s="203">
        <v>0.3</v>
      </c>
      <c r="R21" s="203">
        <v>0.4</v>
      </c>
      <c r="S21" s="203">
        <v>0.5</v>
      </c>
      <c r="T21" s="203">
        <v>0.85</v>
      </c>
      <c r="U21" s="203">
        <v>0.9</v>
      </c>
      <c r="V21" s="203">
        <v>0.9</v>
      </c>
      <c r="W21" s="203">
        <v>0.95</v>
      </c>
      <c r="X21" s="203">
        <v>0.95</v>
      </c>
      <c r="Y21" s="203">
        <v>0.5</v>
      </c>
      <c r="Z21" s="203">
        <v>0.5</v>
      </c>
      <c r="AA21" s="203">
        <v>0.5</v>
      </c>
      <c r="AB21" s="203">
        <v>0.55000000000000004</v>
      </c>
      <c r="AC21" s="203">
        <v>0.6</v>
      </c>
      <c r="AD21" s="203">
        <v>0.68</v>
      </c>
      <c r="AE21" s="203">
        <v>0.75</v>
      </c>
      <c r="AF21" s="203">
        <v>0.8</v>
      </c>
      <c r="AG21" s="203">
        <v>0.8</v>
      </c>
      <c r="AH21" s="203">
        <v>0.9</v>
      </c>
      <c r="AI21" s="203">
        <v>0.95</v>
      </c>
      <c r="AJ21" s="203">
        <v>1</v>
      </c>
      <c r="AK21" s="203">
        <v>1</v>
      </c>
      <c r="AL21" s="88" t="b">
        <f ca="1">AO$1=VLOOKUP(INDIRECT(ADDRESS(ROW(),1)),WIs!$A:$J,9,0)</f>
        <v>0</v>
      </c>
      <c r="AM21" s="88" t="b">
        <f ca="1">AO$1=VLOOKUP(INDIRECT(ADDRESS(ROW(),1)),WIs!$A:$J,10,0)</f>
        <v>0</v>
      </c>
      <c r="AO21">
        <v>1</v>
      </c>
    </row>
    <row r="22" spans="1:43" hidden="1">
      <c r="A22" t="s">
        <v>580</v>
      </c>
      <c r="B22" t="str">
        <f>VLOOKUP(A22,WIs!A:D,2,0)</f>
        <v xml:space="preserve">OPC-UA Interworking </v>
      </c>
      <c r="C22" t="str">
        <f>VLOOKUP(A22,WIs!A:D,4,0)</f>
        <v>Closed</v>
      </c>
      <c r="G22" s="203"/>
      <c r="H22" s="203"/>
      <c r="I22" s="203"/>
      <c r="J22" s="203"/>
      <c r="K22" s="203"/>
      <c r="L22" s="203"/>
      <c r="M22" s="203"/>
      <c r="N22" s="203">
        <v>0</v>
      </c>
      <c r="O22" s="203">
        <v>0.15</v>
      </c>
      <c r="P22" s="203">
        <v>0.3</v>
      </c>
      <c r="Q22" s="203">
        <v>0.5</v>
      </c>
      <c r="R22" s="203">
        <v>0.75</v>
      </c>
      <c r="S22" s="203">
        <v>0.9</v>
      </c>
      <c r="T22" s="203">
        <v>0.95</v>
      </c>
      <c r="U22" s="203">
        <v>0.95</v>
      </c>
      <c r="V22" s="203">
        <v>0.95</v>
      </c>
      <c r="W22" s="203">
        <v>1</v>
      </c>
      <c r="X22" s="203"/>
      <c r="Y22" s="203"/>
      <c r="Z22" s="203"/>
      <c r="AA22" s="203"/>
      <c r="AB22" s="203"/>
      <c r="AC22" s="203"/>
      <c r="AD22" s="203"/>
      <c r="AE22" s="203"/>
      <c r="AF22" s="203"/>
      <c r="AG22" s="203"/>
      <c r="AH22" s="203"/>
      <c r="AI22" s="203"/>
      <c r="AJ22" s="203"/>
      <c r="AK22" s="203"/>
      <c r="AL22" s="88" t="b">
        <f ca="1">AO$1=VLOOKUP(INDIRECT(ADDRESS(ROW(),1)),WIs!$A:$J,9,0)</f>
        <v>0</v>
      </c>
      <c r="AM22" s="88" t="b">
        <f ca="1">AO$1=VLOOKUP(INDIRECT(ADDRESS(ROW(),1)),WIs!$A:$J,10,0)</f>
        <v>0</v>
      </c>
      <c r="AO22">
        <v>1</v>
      </c>
    </row>
    <row r="23" spans="1:43" hidden="1">
      <c r="A23" t="s">
        <v>581</v>
      </c>
      <c r="B23" t="str">
        <f>VLOOKUP(A23,WIs!A:D,2,0)</f>
        <v xml:space="preserve">Interoperability testing Release 2 </v>
      </c>
      <c r="C23" t="s">
        <v>2048</v>
      </c>
      <c r="D23" t="s">
        <v>1768</v>
      </c>
      <c r="E23" t="s">
        <v>1712</v>
      </c>
      <c r="F23" t="s">
        <v>1770</v>
      </c>
      <c r="G23" s="203"/>
      <c r="H23" s="203"/>
      <c r="I23" s="203"/>
      <c r="J23" s="203"/>
      <c r="K23" s="203"/>
      <c r="L23" s="203"/>
      <c r="M23" s="203"/>
      <c r="N23" s="203">
        <v>0</v>
      </c>
      <c r="O23" s="203">
        <v>0.1</v>
      </c>
      <c r="P23" s="203">
        <v>0.1</v>
      </c>
      <c r="Q23" s="203">
        <v>0.1</v>
      </c>
      <c r="R23" s="203">
        <v>0.7</v>
      </c>
      <c r="S23" s="203">
        <v>0.9</v>
      </c>
      <c r="T23" s="203">
        <v>0.9</v>
      </c>
      <c r="U23" s="203">
        <v>0.9</v>
      </c>
      <c r="V23" s="203">
        <v>0.92</v>
      </c>
      <c r="W23" s="203">
        <v>0.92</v>
      </c>
      <c r="X23" s="203">
        <v>0.92</v>
      </c>
      <c r="Y23" s="203">
        <v>0.92</v>
      </c>
      <c r="Z23" s="203">
        <v>0.92</v>
      </c>
      <c r="AA23" s="203">
        <v>0.92</v>
      </c>
      <c r="AB23" s="203">
        <v>0.92</v>
      </c>
      <c r="AC23" s="203">
        <v>0.92</v>
      </c>
      <c r="AD23" s="203">
        <v>0.92</v>
      </c>
      <c r="AE23" s="203">
        <v>0.92</v>
      </c>
      <c r="AF23" s="203">
        <v>0.92</v>
      </c>
      <c r="AG23" s="203">
        <v>0.92</v>
      </c>
      <c r="AH23" s="203">
        <v>0.92</v>
      </c>
      <c r="AI23" s="203">
        <v>0.92</v>
      </c>
      <c r="AJ23" s="203">
        <v>0.92</v>
      </c>
      <c r="AK23" s="203">
        <v>0.92</v>
      </c>
      <c r="AL23" s="88" t="b">
        <f ca="1">AO$1=VLOOKUP(INDIRECT(ADDRESS(ROW(),1)),WIs!$A:$J,9,0)</f>
        <v>0</v>
      </c>
      <c r="AM23" s="88" t="b">
        <f ca="1">AO$1=VLOOKUP(INDIRECT(ADDRESS(ROW(),1)),WIs!$A:$J,10,0)</f>
        <v>0</v>
      </c>
      <c r="AO23">
        <v>1</v>
      </c>
    </row>
    <row r="24" spans="1:43" hidden="1">
      <c r="A24" t="s">
        <v>582</v>
      </c>
      <c r="B24" t="str">
        <f>VLOOKUP(A24,WIs!A:D,2,0)</f>
        <v xml:space="preserve">Distributed Authorization </v>
      </c>
      <c r="C24" t="str">
        <f>VLOOKUP(A24,WIs!A:D,4,0)</f>
        <v>Closed</v>
      </c>
      <c r="G24" s="203"/>
      <c r="H24" s="203"/>
      <c r="I24" s="203"/>
      <c r="J24" s="203"/>
      <c r="K24" s="203"/>
      <c r="L24" s="203"/>
      <c r="M24" s="203"/>
      <c r="N24" s="203">
        <v>0</v>
      </c>
      <c r="O24" s="203">
        <v>0.1</v>
      </c>
      <c r="P24" s="203">
        <v>0.35</v>
      </c>
      <c r="Q24" s="203">
        <v>0.7</v>
      </c>
      <c r="R24" s="203">
        <v>0.7</v>
      </c>
      <c r="S24" s="203">
        <v>0.85</v>
      </c>
      <c r="T24" s="203">
        <v>0.9</v>
      </c>
      <c r="U24" s="203">
        <v>1</v>
      </c>
      <c r="V24" s="203"/>
      <c r="W24" s="203"/>
      <c r="X24" s="203"/>
      <c r="Y24" s="203"/>
      <c r="Z24" s="203"/>
      <c r="AA24" s="203"/>
      <c r="AB24" s="203"/>
      <c r="AC24" s="203"/>
      <c r="AD24" s="203"/>
      <c r="AE24" s="203"/>
      <c r="AF24" s="203"/>
      <c r="AG24" s="203"/>
      <c r="AH24" s="203"/>
      <c r="AI24" s="203"/>
      <c r="AJ24" s="203"/>
      <c r="AK24" s="203"/>
      <c r="AL24" s="88" t="b">
        <f ca="1">AO$1=VLOOKUP(INDIRECT(ADDRESS(ROW(),1)),WIs!$A:$J,9,0)</f>
        <v>0</v>
      </c>
      <c r="AM24" s="88" t="b">
        <f ca="1">AO$1=VLOOKUP(INDIRECT(ADDRESS(ROW(),1)),WIs!$A:$J,10,0)</f>
        <v>0</v>
      </c>
      <c r="AO24">
        <v>1</v>
      </c>
    </row>
    <row r="25" spans="1:43" hidden="1">
      <c r="A25" t="s">
        <v>583</v>
      </c>
      <c r="B25" t="str">
        <f>VLOOKUP(A25,WIs!A:D,2,0)</f>
        <v xml:space="preserve">Service Layer Forwarding </v>
      </c>
      <c r="C25" t="str">
        <f>VLOOKUP(A25,WIs!A:D,4,0)</f>
        <v>Closed</v>
      </c>
      <c r="G25" s="203"/>
      <c r="H25" s="203"/>
      <c r="I25" s="203"/>
      <c r="J25" s="203"/>
      <c r="K25" s="203"/>
      <c r="L25" s="203"/>
      <c r="M25" s="203"/>
      <c r="N25" s="203">
        <v>0</v>
      </c>
      <c r="O25" s="203">
        <v>0.05</v>
      </c>
      <c r="P25" s="203">
        <v>0.25</v>
      </c>
      <c r="Q25" s="203">
        <v>0.5</v>
      </c>
      <c r="R25" s="203">
        <v>0.9</v>
      </c>
      <c r="S25" s="203">
        <v>0.9</v>
      </c>
      <c r="T25" s="203">
        <v>0.9</v>
      </c>
      <c r="U25" s="203">
        <v>1</v>
      </c>
      <c r="V25" s="203"/>
      <c r="W25" s="203"/>
      <c r="X25" s="203"/>
      <c r="Y25" s="203"/>
      <c r="Z25" s="203"/>
      <c r="AA25" s="203"/>
      <c r="AB25" s="203"/>
      <c r="AC25" s="203"/>
      <c r="AD25" s="203"/>
      <c r="AE25" s="203"/>
      <c r="AF25" s="203"/>
      <c r="AG25" s="203"/>
      <c r="AH25" s="203"/>
      <c r="AI25" s="203"/>
      <c r="AJ25" s="203"/>
      <c r="AK25" s="203"/>
      <c r="AL25" s="88" t="b">
        <f ca="1">AO$1=VLOOKUP(INDIRECT(ADDRESS(ROW(),1)),WIs!$A:$J,9,0)</f>
        <v>0</v>
      </c>
      <c r="AM25" s="88" t="b">
        <f ca="1">AO$1=VLOOKUP(INDIRECT(ADDRESS(ROW(),1)),WIs!$A:$J,10,0)</f>
        <v>0</v>
      </c>
      <c r="AO25">
        <v>1</v>
      </c>
    </row>
    <row r="26" spans="1:43" hidden="1">
      <c r="A26" t="s">
        <v>686</v>
      </c>
      <c r="B26" t="str">
        <f>VLOOKUP(A26,WIs!A:D,2,0)</f>
        <v>Release 3 Enhancements on Base Ontology and Ontology based Interworking</v>
      </c>
      <c r="C26" t="str">
        <f>VLOOKUP(A26,WIs!A:D,4,0)</f>
        <v>Closed</v>
      </c>
      <c r="G26" s="203"/>
      <c r="H26" s="203"/>
      <c r="I26" s="203"/>
      <c r="J26" s="203"/>
      <c r="K26" s="203"/>
      <c r="L26" s="203"/>
      <c r="M26" s="203"/>
      <c r="N26" s="203">
        <v>0</v>
      </c>
      <c r="O26" s="203">
        <v>0.05</v>
      </c>
      <c r="P26" s="203">
        <v>0.15</v>
      </c>
      <c r="Q26" s="203">
        <v>0.2</v>
      </c>
      <c r="R26" s="203">
        <v>0.5</v>
      </c>
      <c r="S26" s="203">
        <v>0.55000000000000004</v>
      </c>
      <c r="T26" s="203">
        <v>0.75</v>
      </c>
      <c r="U26" s="203">
        <v>0.9</v>
      </c>
      <c r="V26" s="203">
        <v>0.95</v>
      </c>
      <c r="W26" s="203">
        <v>0.95</v>
      </c>
      <c r="X26" s="203">
        <v>0.99</v>
      </c>
      <c r="Y26" s="203">
        <v>0.99</v>
      </c>
      <c r="Z26" s="203">
        <v>1</v>
      </c>
      <c r="AA26" s="203"/>
      <c r="AB26" s="203"/>
      <c r="AC26" s="203"/>
      <c r="AD26" s="203"/>
      <c r="AE26" s="203"/>
      <c r="AF26" s="203"/>
      <c r="AG26" s="203"/>
      <c r="AH26" s="203"/>
      <c r="AI26" s="203"/>
      <c r="AJ26" s="203"/>
      <c r="AK26" s="203"/>
      <c r="AL26" s="88" t="b">
        <f ca="1">AO$1=VLOOKUP(INDIRECT(ADDRESS(ROW(),1)),WIs!$A:$J,9,0)</f>
        <v>0</v>
      </c>
      <c r="AM26" s="88" t="b">
        <f ca="1">AO$1=VLOOKUP(INDIRECT(ADDRESS(ROW(),1)),WIs!$A:$J,10,0)</f>
        <v>0</v>
      </c>
      <c r="AO26">
        <v>1</v>
      </c>
    </row>
    <row r="27" spans="1:43">
      <c r="A27" t="s">
        <v>717</v>
      </c>
      <c r="B27" t="str">
        <f>VLOOKUP(A27,WIs!A:D,2,0)</f>
        <v>Adaptation of oneM2M for Smart City</v>
      </c>
      <c r="C27" t="str">
        <f>VLOOKUP(A27,WIs!A:D,4,0)</f>
        <v>Active</v>
      </c>
      <c r="D27" t="s">
        <v>1769</v>
      </c>
      <c r="E27" t="s">
        <v>1713</v>
      </c>
      <c r="F27" t="s">
        <v>1714</v>
      </c>
      <c r="G27" s="203"/>
      <c r="H27" s="203"/>
      <c r="I27" s="203"/>
      <c r="J27" s="203"/>
      <c r="K27" s="203"/>
      <c r="L27" s="203"/>
      <c r="M27" s="203"/>
      <c r="N27" s="203"/>
      <c r="O27" s="203">
        <v>0</v>
      </c>
      <c r="P27" s="203">
        <v>0.05</v>
      </c>
      <c r="Q27" s="203">
        <v>0.05</v>
      </c>
      <c r="R27" s="203">
        <v>0.05</v>
      </c>
      <c r="S27" s="203">
        <v>0.05</v>
      </c>
      <c r="T27" s="203">
        <v>0.05</v>
      </c>
      <c r="U27" s="203">
        <v>0.05</v>
      </c>
      <c r="V27" s="203">
        <v>0.2</v>
      </c>
      <c r="W27" s="203">
        <v>0.2</v>
      </c>
      <c r="X27" s="203">
        <v>0.2</v>
      </c>
      <c r="Y27" s="203">
        <v>0.3</v>
      </c>
      <c r="Z27" s="203">
        <v>0.3</v>
      </c>
      <c r="AA27" s="203">
        <v>0.3</v>
      </c>
      <c r="AB27" s="203">
        <v>0.3</v>
      </c>
      <c r="AC27" s="203">
        <v>0.3</v>
      </c>
      <c r="AD27" s="203">
        <v>0.3</v>
      </c>
      <c r="AE27" s="203">
        <v>0.5</v>
      </c>
      <c r="AF27" s="203">
        <v>0.5</v>
      </c>
      <c r="AG27" s="203">
        <v>0.5</v>
      </c>
      <c r="AH27" s="203">
        <v>0.5</v>
      </c>
      <c r="AI27" s="203">
        <v>0.5</v>
      </c>
      <c r="AJ27" s="203">
        <v>0.5</v>
      </c>
      <c r="AK27" s="203">
        <v>0.5</v>
      </c>
      <c r="AL27" s="88" t="b">
        <f ca="1">AO$1=VLOOKUP(INDIRECT(ADDRESS(ROW(),1)),WIs!$A:$J,9,0)</f>
        <v>0</v>
      </c>
      <c r="AM27" s="88" t="b">
        <f ca="1">AO$1=VLOOKUP(INDIRECT(ADDRESS(ROW(),1)),WIs!$A:$J,10,0)</f>
        <v>0</v>
      </c>
      <c r="AO27">
        <v>2</v>
      </c>
      <c r="AQ27">
        <v>1</v>
      </c>
    </row>
    <row r="28" spans="1:43" hidden="1">
      <c r="A28" t="s">
        <v>718</v>
      </c>
      <c r="B28" t="str">
        <f>VLOOKUP(A28,WIs!A:D,2,0)</f>
        <v>Trust Management in oneM2M</v>
      </c>
      <c r="C28" t="str">
        <f>VLOOKUP(A28,WIs!A:D,4,0)</f>
        <v>Closed</v>
      </c>
      <c r="E28" t="s">
        <v>1713</v>
      </c>
      <c r="F28" t="s">
        <v>1767</v>
      </c>
      <c r="G28" s="203"/>
      <c r="H28" s="203"/>
      <c r="I28" s="203"/>
      <c r="J28" s="203"/>
      <c r="K28" s="203"/>
      <c r="L28" s="203"/>
      <c r="M28" s="203"/>
      <c r="N28" s="203"/>
      <c r="O28" s="203">
        <v>0</v>
      </c>
      <c r="P28" s="203">
        <v>0</v>
      </c>
      <c r="Q28" s="203">
        <v>0.1</v>
      </c>
      <c r="R28" s="203">
        <v>0.1</v>
      </c>
      <c r="S28" s="203">
        <v>0.1</v>
      </c>
      <c r="T28" s="203">
        <v>0.1</v>
      </c>
      <c r="U28" s="203">
        <v>0.1</v>
      </c>
      <c r="V28" s="203">
        <v>0.1</v>
      </c>
      <c r="W28" s="203">
        <v>0.2</v>
      </c>
      <c r="X28" s="203">
        <v>0.2</v>
      </c>
      <c r="Y28" s="203">
        <v>0.2</v>
      </c>
      <c r="Z28" s="203">
        <v>0.2</v>
      </c>
      <c r="AA28" s="203">
        <v>0.2</v>
      </c>
      <c r="AB28" s="203">
        <v>0.2</v>
      </c>
      <c r="AC28" s="203">
        <v>0.2</v>
      </c>
      <c r="AD28" s="203">
        <v>0.2</v>
      </c>
      <c r="AE28" s="203"/>
      <c r="AF28" s="203"/>
      <c r="AG28" s="203"/>
      <c r="AH28" s="203"/>
      <c r="AI28" s="203"/>
      <c r="AJ28" s="203"/>
      <c r="AK28" s="203"/>
      <c r="AL28" s="88" t="b">
        <f ca="1">AO$1=VLOOKUP(INDIRECT(ADDRESS(ROW(),1)),WIs!$A:$J,9,0)</f>
        <v>0</v>
      </c>
      <c r="AM28" s="88" t="b">
        <f ca="1">AO$1=VLOOKUP(INDIRECT(ADDRESS(ROW(),1)),WIs!$A:$J,10,0)</f>
        <v>0</v>
      </c>
      <c r="AO28">
        <v>1</v>
      </c>
    </row>
    <row r="29" spans="1:43" hidden="1">
      <c r="A29" t="s">
        <v>748</v>
      </c>
      <c r="B29" t="str">
        <f>VLOOKUP(A29,WIs!A:D,2,0)</f>
        <v>Decentralized Authentication</v>
      </c>
      <c r="C29" t="str">
        <f>VLOOKUP(A29,WIs!A:D,4,0)</f>
        <v>Closed</v>
      </c>
      <c r="E29" t="s">
        <v>1713</v>
      </c>
      <c r="F29" t="s">
        <v>1878</v>
      </c>
      <c r="G29" s="203"/>
      <c r="H29" s="203"/>
      <c r="I29" s="203"/>
      <c r="J29" s="203"/>
      <c r="K29" s="203"/>
      <c r="L29" s="203"/>
      <c r="M29" s="203"/>
      <c r="N29" s="203"/>
      <c r="O29" s="203"/>
      <c r="P29" s="203">
        <v>0</v>
      </c>
      <c r="Q29" s="203">
        <v>0.15</v>
      </c>
      <c r="R29" s="203">
        <v>0.4</v>
      </c>
      <c r="S29" s="203">
        <v>0.7</v>
      </c>
      <c r="T29" s="203">
        <v>0.7</v>
      </c>
      <c r="U29" s="203">
        <v>0.7</v>
      </c>
      <c r="V29" s="203">
        <v>0.7</v>
      </c>
      <c r="W29" s="203">
        <v>0.75</v>
      </c>
      <c r="X29" s="203">
        <v>0.75</v>
      </c>
      <c r="Y29" s="203">
        <v>0.75</v>
      </c>
      <c r="Z29" s="203">
        <v>0.75</v>
      </c>
      <c r="AA29" s="203">
        <v>0.75</v>
      </c>
      <c r="AB29" s="203">
        <v>0.75</v>
      </c>
      <c r="AC29" s="203">
        <v>0.75</v>
      </c>
      <c r="AD29" s="203">
        <v>0.75</v>
      </c>
      <c r="AE29" s="203">
        <v>1</v>
      </c>
      <c r="AF29" s="203"/>
      <c r="AG29" s="203"/>
      <c r="AH29" s="203"/>
      <c r="AI29" s="203"/>
      <c r="AJ29" s="203"/>
      <c r="AK29" s="203"/>
      <c r="AL29" s="88" t="b">
        <f ca="1">AO$1=VLOOKUP(INDIRECT(ADDRESS(ROW(),1)),WIs!$A:$J,9,0)</f>
        <v>0</v>
      </c>
      <c r="AM29" s="88" t="b">
        <f ca="1">AO$1=VLOOKUP(INDIRECT(ADDRESS(ROW(),1)),WIs!$A:$J,10,0)</f>
        <v>0</v>
      </c>
      <c r="AO29">
        <v>1</v>
      </c>
    </row>
    <row r="30" spans="1:43" hidden="1">
      <c r="A30" t="s">
        <v>749</v>
      </c>
      <c r="B30" t="str">
        <f>VLOOKUP(A30,WIs!A:D,2,0)</f>
        <v>UICC Framework Public Key Enhancements (UPK)</v>
      </c>
      <c r="C30" t="str">
        <f>VLOOKUP(A30,WIs!A:D,4,0)</f>
        <v>Closed</v>
      </c>
      <c r="G30" s="203"/>
      <c r="H30" s="203"/>
      <c r="I30" s="203"/>
      <c r="J30" s="203"/>
      <c r="K30" s="203"/>
      <c r="L30" s="203"/>
      <c r="M30" s="203"/>
      <c r="N30" s="203"/>
      <c r="O30" s="203"/>
      <c r="P30" s="203">
        <v>0</v>
      </c>
      <c r="Q30" s="203">
        <v>0</v>
      </c>
      <c r="R30" s="203">
        <v>0.4</v>
      </c>
      <c r="S30" s="203">
        <v>0.85</v>
      </c>
      <c r="T30" s="203">
        <v>0.9</v>
      </c>
      <c r="U30" s="203">
        <v>0.95</v>
      </c>
      <c r="V30" s="203">
        <v>1</v>
      </c>
      <c r="W30" s="203"/>
      <c r="X30" s="203"/>
      <c r="Y30" s="203"/>
      <c r="Z30" s="203"/>
      <c r="AA30" s="203"/>
      <c r="AB30" s="203"/>
      <c r="AC30" s="203"/>
      <c r="AD30" s="203"/>
      <c r="AE30" s="203"/>
      <c r="AF30" s="203"/>
      <c r="AG30" s="203"/>
      <c r="AH30" s="203"/>
      <c r="AI30" s="203"/>
      <c r="AJ30" s="203"/>
      <c r="AK30" s="203"/>
      <c r="AL30" s="88" t="b">
        <f ca="1">AO$1=VLOOKUP(INDIRECT(ADDRESS(ROW(),1)),WIs!$A:$J,9,0)</f>
        <v>0</v>
      </c>
      <c r="AM30" s="88" t="b">
        <f ca="1">AO$1=VLOOKUP(INDIRECT(ADDRESS(ROW(),1)),WIs!$A:$J,10,0)</f>
        <v>0</v>
      </c>
      <c r="AO30">
        <v>1</v>
      </c>
    </row>
    <row r="31" spans="1:43" hidden="1">
      <c r="A31" t="s">
        <v>750</v>
      </c>
      <c r="B31" t="str">
        <f>VLOOKUP(A31,WIs!A:D,2,0)</f>
        <v>GlobalPlatform Interworking (GPI)</v>
      </c>
      <c r="C31" t="str">
        <f>VLOOKUP(A31,WIs!A:D,4,0)</f>
        <v>Closed</v>
      </c>
      <c r="E31" t="s">
        <v>1713</v>
      </c>
      <c r="F31" t="s">
        <v>1767</v>
      </c>
      <c r="G31" s="203"/>
      <c r="H31" s="203"/>
      <c r="I31" s="203"/>
      <c r="J31" s="203"/>
      <c r="K31" s="203"/>
      <c r="L31" s="203"/>
      <c r="M31" s="203"/>
      <c r="N31" s="203"/>
      <c r="O31" s="203"/>
      <c r="P31" s="203">
        <v>0</v>
      </c>
      <c r="Q31" s="203">
        <v>0</v>
      </c>
      <c r="R31" s="203">
        <v>0</v>
      </c>
      <c r="S31" s="203">
        <v>0</v>
      </c>
      <c r="T31" s="203">
        <v>0</v>
      </c>
      <c r="U31" s="203">
        <v>0</v>
      </c>
      <c r="V31" s="203">
        <v>0</v>
      </c>
      <c r="W31" s="203">
        <v>0</v>
      </c>
      <c r="X31" s="203">
        <v>0</v>
      </c>
      <c r="Y31" s="203">
        <v>0</v>
      </c>
      <c r="Z31" s="203">
        <v>0</v>
      </c>
      <c r="AA31" s="203">
        <v>0</v>
      </c>
      <c r="AB31" s="203">
        <v>0</v>
      </c>
      <c r="AC31" s="203">
        <v>0</v>
      </c>
      <c r="AD31" s="203">
        <v>0</v>
      </c>
      <c r="AE31" s="203"/>
      <c r="AF31" s="203"/>
      <c r="AG31" s="203"/>
      <c r="AH31" s="203"/>
      <c r="AI31" s="203"/>
      <c r="AJ31" s="203"/>
      <c r="AK31" s="203"/>
      <c r="AL31" s="88" t="b">
        <f ca="1">AO$1=VLOOKUP(INDIRECT(ADDRESS(ROW(),1)),WIs!$A:$J,9,0)</f>
        <v>0</v>
      </c>
      <c r="AM31" s="88" t="b">
        <f ca="1">AO$1=VLOOKUP(INDIRECT(ADDRESS(ROW(),1)),WIs!$A:$J,10,0)</f>
        <v>0</v>
      </c>
      <c r="AO31">
        <v>1</v>
      </c>
    </row>
    <row r="32" spans="1:43">
      <c r="A32" t="s">
        <v>751</v>
      </c>
      <c r="B32" t="str">
        <f>VLOOKUP(A32,WIs!A:D,2,0)</f>
        <v>Physical Object Heterogeneous identification and tracking services in oneM2M system</v>
      </c>
      <c r="C32" t="str">
        <f>VLOOKUP(A32,WIs!A:D,4,0)</f>
        <v>Active</v>
      </c>
      <c r="D32" t="s">
        <v>1769</v>
      </c>
      <c r="E32" t="s">
        <v>1713</v>
      </c>
      <c r="F32" t="s">
        <v>1714</v>
      </c>
      <c r="G32" s="203"/>
      <c r="H32" s="203"/>
      <c r="I32" s="203"/>
      <c r="J32" s="203"/>
      <c r="K32" s="203"/>
      <c r="L32" s="203"/>
      <c r="M32" s="203"/>
      <c r="N32" s="203"/>
      <c r="O32" s="203"/>
      <c r="P32" s="203">
        <v>0</v>
      </c>
      <c r="Q32" s="203">
        <v>0</v>
      </c>
      <c r="R32" s="203">
        <v>0</v>
      </c>
      <c r="S32" s="203">
        <v>0.6</v>
      </c>
      <c r="T32" s="203">
        <v>0.6</v>
      </c>
      <c r="U32" s="203">
        <v>0.6</v>
      </c>
      <c r="V32" s="203">
        <v>0.6</v>
      </c>
      <c r="W32" s="203">
        <v>0.9</v>
      </c>
      <c r="X32" s="203">
        <v>0.9</v>
      </c>
      <c r="Y32" s="203">
        <v>0.9</v>
      </c>
      <c r="Z32" s="203">
        <v>0.9</v>
      </c>
      <c r="AA32" s="203">
        <v>0.9</v>
      </c>
      <c r="AB32" s="203">
        <v>0.4</v>
      </c>
      <c r="AC32" s="203">
        <v>0.5</v>
      </c>
      <c r="AD32" s="203">
        <v>0.5</v>
      </c>
      <c r="AE32" s="203">
        <v>0.6</v>
      </c>
      <c r="AF32" s="203">
        <v>0.6</v>
      </c>
      <c r="AG32" s="203">
        <v>0.6</v>
      </c>
      <c r="AH32" s="203">
        <v>0.9</v>
      </c>
      <c r="AI32" s="203">
        <v>0.9</v>
      </c>
      <c r="AJ32" s="203">
        <v>0.9</v>
      </c>
      <c r="AK32" s="203">
        <v>0.9</v>
      </c>
      <c r="AL32" s="88" t="b">
        <f ca="1">AO$1=VLOOKUP(INDIRECT(ADDRESS(ROW(),1)),WIs!$A:$J,9,0)</f>
        <v>0</v>
      </c>
      <c r="AM32" s="88" t="b">
        <f ca="1">AO$1=VLOOKUP(INDIRECT(ADDRESS(ROW(),1)),WIs!$A:$J,10,0)</f>
        <v>0</v>
      </c>
      <c r="AO32">
        <v>3</v>
      </c>
      <c r="AQ32">
        <v>2</v>
      </c>
    </row>
    <row r="33" spans="1:43">
      <c r="A33" t="s">
        <v>803</v>
      </c>
      <c r="B33" t="str">
        <f>VLOOKUP(A33,WIs!A:D,2,0)</f>
        <v>Public Warning Service Enabler</v>
      </c>
      <c r="C33" t="str">
        <f>VLOOKUP(A33,WIs!A:D,4,0)</f>
        <v>Active</v>
      </c>
      <c r="D33" t="s">
        <v>1769</v>
      </c>
      <c r="E33" t="s">
        <v>1711</v>
      </c>
      <c r="F33" t="s">
        <v>1714</v>
      </c>
      <c r="G33" s="203"/>
      <c r="H33" s="203"/>
      <c r="I33" s="203"/>
      <c r="J33" s="203"/>
      <c r="K33" s="203"/>
      <c r="L33" s="203"/>
      <c r="M33" s="203"/>
      <c r="N33" s="203"/>
      <c r="O33" s="203"/>
      <c r="P33" s="203"/>
      <c r="Q33" s="203">
        <v>0</v>
      </c>
      <c r="R33" s="203">
        <v>0</v>
      </c>
      <c r="S33" s="203">
        <v>0.1</v>
      </c>
      <c r="T33" s="203">
        <v>0.1</v>
      </c>
      <c r="U33" s="203">
        <v>0.1</v>
      </c>
      <c r="V33" s="203">
        <v>0.1</v>
      </c>
      <c r="W33" s="203">
        <v>0.1</v>
      </c>
      <c r="X33" s="203">
        <v>0.1</v>
      </c>
      <c r="Y33" s="203">
        <v>0.1</v>
      </c>
      <c r="Z33" s="203">
        <v>0.1</v>
      </c>
      <c r="AA33" s="203">
        <v>0.15</v>
      </c>
      <c r="AB33" s="203">
        <v>0.25</v>
      </c>
      <c r="AC33" s="203">
        <v>0.3</v>
      </c>
      <c r="AD33" s="203">
        <v>0.4</v>
      </c>
      <c r="AE33" s="203">
        <v>0.8</v>
      </c>
      <c r="AF33" s="203">
        <v>0.9</v>
      </c>
      <c r="AG33" s="203"/>
      <c r="AH33" s="203">
        <v>0.4</v>
      </c>
      <c r="AI33" s="203">
        <v>0.4</v>
      </c>
      <c r="AJ33" s="203">
        <v>0.4</v>
      </c>
      <c r="AK33" s="203">
        <v>0.4</v>
      </c>
      <c r="AL33" s="88" t="b">
        <f ca="1">AO$1=VLOOKUP(INDIRECT(ADDRESS(ROW(),1)),WIs!$A:$J,9,0)</f>
        <v>0</v>
      </c>
      <c r="AM33" s="88" t="b">
        <f ca="1">AO$1=VLOOKUP(INDIRECT(ADDRESS(ROW(),1)),WIs!$A:$J,10,0)</f>
        <v>0</v>
      </c>
      <c r="AO33">
        <v>4</v>
      </c>
      <c r="AQ33">
        <v>3</v>
      </c>
    </row>
    <row r="34" spans="1:43" hidden="1">
      <c r="A34" t="s">
        <v>817</v>
      </c>
      <c r="B34" t="str">
        <f>VLOOKUP(A34,WIs!A:D,2,0)</f>
        <v>oneM2M and W3C Web of Things Interworking (WOTIWK)</v>
      </c>
      <c r="C34" t="str">
        <f>VLOOKUP(A34,WIs!A:D,4,0)</f>
        <v>Closed</v>
      </c>
      <c r="D34" t="s">
        <v>1769</v>
      </c>
      <c r="E34" t="s">
        <v>1713</v>
      </c>
      <c r="F34" t="s">
        <v>1714</v>
      </c>
      <c r="G34" s="203"/>
      <c r="H34" s="203"/>
      <c r="I34" s="203"/>
      <c r="J34" s="203"/>
      <c r="K34" s="203"/>
      <c r="L34" s="203"/>
      <c r="M34" s="203"/>
      <c r="N34" s="203"/>
      <c r="O34" s="203"/>
      <c r="P34" s="203"/>
      <c r="Q34" s="203">
        <v>0</v>
      </c>
      <c r="R34" s="203">
        <v>0.05</v>
      </c>
      <c r="S34" s="203">
        <v>0.1</v>
      </c>
      <c r="T34" s="203">
        <v>0.1</v>
      </c>
      <c r="U34" s="203">
        <v>0.1</v>
      </c>
      <c r="V34" s="203">
        <v>0.1</v>
      </c>
      <c r="W34" s="203">
        <v>0.15</v>
      </c>
      <c r="X34" s="203">
        <v>0.25</v>
      </c>
      <c r="Y34" s="203">
        <v>0.25</v>
      </c>
      <c r="Z34" s="203">
        <v>0.25</v>
      </c>
      <c r="AA34" s="203">
        <v>0.25</v>
      </c>
      <c r="AB34" s="203">
        <v>0.25</v>
      </c>
      <c r="AC34" s="203">
        <v>0.25</v>
      </c>
      <c r="AD34" s="203">
        <v>0.25</v>
      </c>
      <c r="AE34" s="203">
        <v>0.25</v>
      </c>
      <c r="AF34" s="203">
        <v>0.25</v>
      </c>
      <c r="AG34" s="203">
        <v>0.25</v>
      </c>
      <c r="AH34" s="203">
        <v>0.25</v>
      </c>
      <c r="AI34" s="203"/>
      <c r="AJ34" s="203"/>
      <c r="AK34" s="203"/>
      <c r="AL34" s="88" t="b">
        <f ca="1">AO$1=VLOOKUP(INDIRECT(ADDRESS(ROW(),1)),WIs!$A:$J,9,0)</f>
        <v>1</v>
      </c>
      <c r="AM34" s="88" t="b">
        <f ca="1">AO$1=VLOOKUP(INDIRECT(ADDRESS(ROW(),1)),WIs!$A:$J,10,0)</f>
        <v>0</v>
      </c>
      <c r="AO34">
        <v>1</v>
      </c>
    </row>
    <row r="35" spans="1:43" hidden="1">
      <c r="A35" t="s">
        <v>828</v>
      </c>
      <c r="B35" t="str">
        <f>VLOOKUP(A35,WIs!A:D,2,0)</f>
        <v>Modbus interworking</v>
      </c>
      <c r="C35" t="s">
        <v>2049</v>
      </c>
      <c r="D35" t="s">
        <v>1769</v>
      </c>
      <c r="E35" t="s">
        <v>1713</v>
      </c>
      <c r="F35" t="s">
        <v>1869</v>
      </c>
      <c r="G35" s="203"/>
      <c r="H35" s="203"/>
      <c r="I35" s="203"/>
      <c r="J35" s="203"/>
      <c r="K35" s="203"/>
      <c r="L35" s="203"/>
      <c r="M35" s="203"/>
      <c r="N35" s="203"/>
      <c r="O35" s="203"/>
      <c r="P35" s="203"/>
      <c r="Q35" s="203">
        <v>0</v>
      </c>
      <c r="R35" s="203">
        <v>0</v>
      </c>
      <c r="S35" s="203">
        <v>0.6</v>
      </c>
      <c r="T35" s="203">
        <v>0.6</v>
      </c>
      <c r="U35" s="203">
        <v>0.6</v>
      </c>
      <c r="V35" s="203">
        <v>0.6</v>
      </c>
      <c r="W35" s="203">
        <v>0.6</v>
      </c>
      <c r="X35" s="203">
        <v>0.6</v>
      </c>
      <c r="Y35" s="203">
        <v>0.6</v>
      </c>
      <c r="Z35" s="203">
        <v>0.6</v>
      </c>
      <c r="AA35" s="203">
        <v>0.6</v>
      </c>
      <c r="AB35" s="203">
        <v>0.6</v>
      </c>
      <c r="AC35" s="203">
        <v>0.6</v>
      </c>
      <c r="AD35" s="203">
        <v>0.7</v>
      </c>
      <c r="AE35" s="203">
        <v>0.75</v>
      </c>
      <c r="AF35" s="203">
        <v>0.8</v>
      </c>
      <c r="AG35" s="203">
        <v>0.85</v>
      </c>
      <c r="AH35" s="203">
        <v>0.9</v>
      </c>
      <c r="AI35" s="203">
        <v>0.91</v>
      </c>
      <c r="AJ35" s="203">
        <v>1</v>
      </c>
      <c r="AK35" s="203">
        <v>1</v>
      </c>
      <c r="AL35" s="88" t="b">
        <f ca="1">AO$1=VLOOKUP(INDIRECT(ADDRESS(ROW(),1)),WIs!$A:$J,9,0)</f>
        <v>0</v>
      </c>
      <c r="AM35" s="88" t="b">
        <f ca="1">AO$1=VLOOKUP(INDIRECT(ADDRESS(ROW(),1)),WIs!$A:$J,10,0)</f>
        <v>0</v>
      </c>
      <c r="AO35">
        <v>1</v>
      </c>
    </row>
    <row r="36" spans="1:43" hidden="1">
      <c r="A36" t="s">
        <v>907</v>
      </c>
      <c r="B36" t="str">
        <f>VLOOKUP(A36,WIs!A:D,2,0)</f>
        <v>App-ID Registry Function</v>
      </c>
      <c r="C36" t="str">
        <f>VLOOKUP(A36,WIs!A:D,4,0)</f>
        <v>Closed</v>
      </c>
      <c r="G36" s="203"/>
      <c r="H36" s="203"/>
      <c r="I36" s="203"/>
      <c r="J36" s="203"/>
      <c r="K36" s="203"/>
      <c r="L36" s="203"/>
      <c r="M36" s="203"/>
      <c r="N36" s="203"/>
      <c r="O36" s="203"/>
      <c r="P36" s="203"/>
      <c r="Q36" s="203"/>
      <c r="R36" s="203"/>
      <c r="S36" s="203"/>
      <c r="T36" s="203">
        <v>0</v>
      </c>
      <c r="U36" s="203">
        <v>0.1</v>
      </c>
      <c r="V36" s="203">
        <v>0.3</v>
      </c>
      <c r="W36" s="203">
        <v>0.3</v>
      </c>
      <c r="X36" s="203">
        <v>1</v>
      </c>
      <c r="Y36" s="203"/>
      <c r="Z36" s="203"/>
      <c r="AA36" s="203"/>
      <c r="AB36" s="203"/>
      <c r="AC36" s="203"/>
      <c r="AD36" s="203"/>
      <c r="AE36" s="203"/>
      <c r="AF36" s="203"/>
      <c r="AG36" s="203"/>
      <c r="AH36" s="203"/>
      <c r="AI36" s="203"/>
      <c r="AJ36" s="203"/>
      <c r="AK36" s="203"/>
      <c r="AL36" s="88" t="b">
        <f ca="1">AO$1=VLOOKUP(INDIRECT(ADDRESS(ROW(),1)),WIs!$A:$J,9,0)</f>
        <v>0</v>
      </c>
      <c r="AM36" s="88" t="b">
        <f ca="1">AO$1=VLOOKUP(INDIRECT(ADDRESS(ROW(),1)),WIs!$A:$J,10,0)</f>
        <v>0</v>
      </c>
      <c r="AO36">
        <v>1</v>
      </c>
    </row>
    <row r="37" spans="1:43" hidden="1">
      <c r="A37" t="s">
        <v>913</v>
      </c>
      <c r="B37" t="str">
        <f>VLOOKUP(A37,WIs!A:D,2,0)</f>
        <v>Conformance Test Specifications Release 2</v>
      </c>
      <c r="C37" t="str">
        <f>VLOOKUP(A37,WIs!A:D,4,0)</f>
        <v>Closed</v>
      </c>
      <c r="E37" t="s">
        <v>1712</v>
      </c>
      <c r="F37" t="s">
        <v>1770</v>
      </c>
      <c r="G37" s="203"/>
      <c r="H37" s="203"/>
      <c r="I37" s="203"/>
      <c r="J37" s="203"/>
      <c r="K37" s="203"/>
      <c r="L37" s="203"/>
      <c r="M37" s="203"/>
      <c r="N37" s="203"/>
      <c r="O37" s="203"/>
      <c r="P37" s="203"/>
      <c r="Q37" s="203"/>
      <c r="R37" s="203"/>
      <c r="S37" s="203"/>
      <c r="T37" s="203">
        <v>0</v>
      </c>
      <c r="U37" s="203">
        <v>0</v>
      </c>
      <c r="V37" s="203">
        <v>0</v>
      </c>
      <c r="W37" s="203">
        <v>0</v>
      </c>
      <c r="X37" s="203">
        <v>0</v>
      </c>
      <c r="Y37" s="203">
        <v>0.4</v>
      </c>
      <c r="Z37" s="203">
        <v>0.8</v>
      </c>
      <c r="AA37" s="203">
        <v>0.8</v>
      </c>
      <c r="AB37" s="203">
        <v>0.8</v>
      </c>
      <c r="AC37" s="203">
        <v>0.95</v>
      </c>
      <c r="AD37" s="203">
        <v>1</v>
      </c>
      <c r="AE37" s="203"/>
      <c r="AF37" s="203"/>
      <c r="AG37" s="203"/>
      <c r="AH37" s="203"/>
      <c r="AI37" s="203"/>
      <c r="AJ37" s="203"/>
      <c r="AK37" s="203"/>
      <c r="AL37" s="88" t="b">
        <f ca="1">AO$1=VLOOKUP(INDIRECT(ADDRESS(ROW(),1)),WIs!$A:$J,9,0)</f>
        <v>0</v>
      </c>
      <c r="AM37" s="88" t="b">
        <f ca="1">AO$1=VLOOKUP(INDIRECT(ADDRESS(ROW(),1)),WIs!$A:$J,10,0)</f>
        <v>0</v>
      </c>
      <c r="AO37">
        <v>1</v>
      </c>
    </row>
    <row r="38" spans="1:43" hidden="1">
      <c r="A38" t="s">
        <v>955</v>
      </c>
      <c r="B38" t="str">
        <f>VLOOKUP(A38,WIs!A:D,2,0)</f>
        <v>Industrial Domain Information Model Mapping and Semantics Support</v>
      </c>
      <c r="C38" t="s">
        <v>2065</v>
      </c>
      <c r="D38" t="s">
        <v>1769</v>
      </c>
      <c r="E38" t="s">
        <v>1711</v>
      </c>
      <c r="F38" t="s">
        <v>1714</v>
      </c>
      <c r="G38" s="203"/>
      <c r="H38" s="203"/>
      <c r="I38" s="203"/>
      <c r="J38" s="203"/>
      <c r="K38" s="203"/>
      <c r="L38" s="203"/>
      <c r="M38" s="203"/>
      <c r="N38" s="203"/>
      <c r="O38" s="203"/>
      <c r="P38" s="203"/>
      <c r="Q38" s="203"/>
      <c r="R38" s="203"/>
      <c r="S38" s="203"/>
      <c r="T38" s="203"/>
      <c r="U38" s="203">
        <v>0</v>
      </c>
      <c r="V38" s="203">
        <v>0.05</v>
      </c>
      <c r="W38" s="203">
        <v>0.1</v>
      </c>
      <c r="X38" s="203">
        <v>0.1</v>
      </c>
      <c r="Y38" s="203">
        <v>0.2</v>
      </c>
      <c r="Z38" s="203">
        <v>0.25</v>
      </c>
      <c r="AA38" s="203">
        <v>0.25</v>
      </c>
      <c r="AB38" s="203">
        <v>0.3</v>
      </c>
      <c r="AC38" s="203">
        <v>0.5</v>
      </c>
      <c r="AD38" s="203">
        <v>0.5</v>
      </c>
      <c r="AE38" s="203">
        <v>0.5</v>
      </c>
      <c r="AF38" s="203">
        <v>0.5</v>
      </c>
      <c r="AG38" s="203">
        <v>0.6</v>
      </c>
      <c r="AH38" s="203">
        <v>0.6</v>
      </c>
      <c r="AI38" s="203">
        <v>0.9</v>
      </c>
      <c r="AJ38" s="203">
        <v>1</v>
      </c>
      <c r="AK38" s="203">
        <v>1</v>
      </c>
      <c r="AL38" s="88" t="b">
        <f ca="1">AO$1=VLOOKUP(INDIRECT(ADDRESS(ROW(),1)),WIs!$A:$J,9,0)</f>
        <v>0</v>
      </c>
      <c r="AM38" s="88" t="b">
        <f ca="1">AO$1=VLOOKUP(INDIRECT(ADDRESS(ROW(),1)),WIs!$A:$J,10,0)</f>
        <v>1</v>
      </c>
      <c r="AO38">
        <v>1</v>
      </c>
    </row>
    <row r="39" spans="1:43">
      <c r="A39" t="s">
        <v>956</v>
      </c>
      <c r="B39" t="str">
        <f>VLOOKUP(A39,WIs!A:D,2,0)</f>
        <v>Lightweight oneM2M Services</v>
      </c>
      <c r="C39" t="str">
        <f>VLOOKUP(A39,WIs!A:D,4,0)</f>
        <v>Active</v>
      </c>
      <c r="D39" t="s">
        <v>1897</v>
      </c>
      <c r="E39" t="s">
        <v>1713</v>
      </c>
      <c r="F39" t="s">
        <v>1714</v>
      </c>
      <c r="G39" s="203"/>
      <c r="H39" s="203"/>
      <c r="I39" s="203"/>
      <c r="J39" s="203"/>
      <c r="K39" s="203"/>
      <c r="L39" s="203"/>
      <c r="M39" s="203"/>
      <c r="N39" s="203"/>
      <c r="O39" s="203"/>
      <c r="P39" s="203"/>
      <c r="Q39" s="203"/>
      <c r="R39" s="203"/>
      <c r="S39" s="203"/>
      <c r="T39" s="203"/>
      <c r="U39" s="203">
        <v>0</v>
      </c>
      <c r="V39" s="203">
        <v>0</v>
      </c>
      <c r="W39" s="203">
        <v>0</v>
      </c>
      <c r="X39" s="203">
        <v>0.05</v>
      </c>
      <c r="Y39" s="203">
        <v>0.1</v>
      </c>
      <c r="Z39" s="203">
        <v>0.1</v>
      </c>
      <c r="AA39" s="203">
        <v>0.15</v>
      </c>
      <c r="AB39" s="203">
        <v>0.15</v>
      </c>
      <c r="AC39" s="203">
        <v>0.2</v>
      </c>
      <c r="AD39" s="203">
        <v>0.4</v>
      </c>
      <c r="AE39" s="203">
        <v>0.5</v>
      </c>
      <c r="AF39" s="203">
        <v>0.6</v>
      </c>
      <c r="AG39" s="203">
        <v>0.65</v>
      </c>
      <c r="AH39" s="203">
        <v>0.7</v>
      </c>
      <c r="AI39" s="203">
        <v>0.8</v>
      </c>
      <c r="AJ39" s="203">
        <v>0.85</v>
      </c>
      <c r="AK39" s="203">
        <v>0.85</v>
      </c>
      <c r="AL39" s="88" t="b">
        <f ca="1">AO$1=VLOOKUP(INDIRECT(ADDRESS(ROW(),1)),WIs!$A:$J,9,0)</f>
        <v>0</v>
      </c>
      <c r="AM39" s="88" t="b">
        <f ca="1">AO$1=VLOOKUP(INDIRECT(ADDRESS(ROW(),1)),WIs!$A:$J,10,0)</f>
        <v>0</v>
      </c>
      <c r="AO39">
        <v>5</v>
      </c>
      <c r="AQ39">
        <v>4</v>
      </c>
    </row>
    <row r="40" spans="1:43">
      <c r="A40" t="s">
        <v>958</v>
      </c>
      <c r="B40" t="str">
        <f>VLOOKUP(A40,WIs!A:D,2,0)</f>
        <v>Attribute Based Access Control Policy</v>
      </c>
      <c r="C40" t="str">
        <f>VLOOKUP(A40,WIs!A:D,4,0)</f>
        <v>Active</v>
      </c>
      <c r="D40" t="s">
        <v>1769</v>
      </c>
      <c r="E40" t="s">
        <v>1713</v>
      </c>
      <c r="F40" t="s">
        <v>1714</v>
      </c>
      <c r="G40" s="203"/>
      <c r="H40" s="203"/>
      <c r="I40" s="203"/>
      <c r="J40" s="203"/>
      <c r="K40" s="203"/>
      <c r="L40" s="203"/>
      <c r="M40" s="203"/>
      <c r="N40" s="203"/>
      <c r="O40" s="203"/>
      <c r="P40" s="203"/>
      <c r="Q40" s="203"/>
      <c r="R40" s="203"/>
      <c r="S40" s="203"/>
      <c r="T40" s="203"/>
      <c r="U40" s="203">
        <v>0</v>
      </c>
      <c r="V40" s="203">
        <v>0</v>
      </c>
      <c r="W40" s="203">
        <v>0.15</v>
      </c>
      <c r="X40" s="203">
        <v>0.15</v>
      </c>
      <c r="Y40" s="203">
        <v>0.2</v>
      </c>
      <c r="Z40" s="203">
        <v>0.2</v>
      </c>
      <c r="AA40" s="203">
        <v>0.35</v>
      </c>
      <c r="AB40" s="203">
        <v>0.5</v>
      </c>
      <c r="AC40" s="203">
        <v>0.65</v>
      </c>
      <c r="AD40" s="203">
        <v>0.75</v>
      </c>
      <c r="AE40" s="203">
        <v>0.75</v>
      </c>
      <c r="AF40" s="203">
        <v>0.8</v>
      </c>
      <c r="AG40" s="203">
        <v>0.85</v>
      </c>
      <c r="AH40" s="203">
        <v>0.85</v>
      </c>
      <c r="AI40" s="203">
        <v>0.9</v>
      </c>
      <c r="AJ40" s="203">
        <v>0.92</v>
      </c>
      <c r="AK40" s="203">
        <v>0.92</v>
      </c>
      <c r="AL40" s="88" t="b">
        <f ca="1">AO$1=VLOOKUP(INDIRECT(ADDRESS(ROW(),1)),WIs!$A:$J,9,0)</f>
        <v>0</v>
      </c>
      <c r="AM40" s="88" t="b">
        <f ca="1">AO$1=VLOOKUP(INDIRECT(ADDRESS(ROW(),1)),WIs!$A:$J,10,0)</f>
        <v>0</v>
      </c>
      <c r="AO40">
        <v>6</v>
      </c>
      <c r="AQ40">
        <v>5</v>
      </c>
    </row>
    <row r="41" spans="1:43" hidden="1">
      <c r="A41" t="s">
        <v>973</v>
      </c>
      <c r="B41" t="str">
        <f>VLOOKUP(A41,WIs!A:D,2,0)</f>
        <v>oneM2M API guide</v>
      </c>
      <c r="C41" t="s">
        <v>2048</v>
      </c>
      <c r="D41" t="s">
        <v>1768</v>
      </c>
      <c r="E41" t="s">
        <v>1712</v>
      </c>
      <c r="F41" t="s">
        <v>1710</v>
      </c>
      <c r="G41" s="203"/>
      <c r="H41" s="203"/>
      <c r="I41" s="203"/>
      <c r="J41" s="203"/>
      <c r="K41" s="203"/>
      <c r="L41" s="203"/>
      <c r="M41" s="203"/>
      <c r="N41" s="203"/>
      <c r="O41" s="203"/>
      <c r="P41" s="203"/>
      <c r="Q41" s="203"/>
      <c r="R41" s="203"/>
      <c r="S41" s="203"/>
      <c r="T41" s="203"/>
      <c r="U41" s="203"/>
      <c r="V41" s="203">
        <v>0</v>
      </c>
      <c r="W41" s="203">
        <v>0</v>
      </c>
      <c r="X41" s="203">
        <v>0</v>
      </c>
      <c r="Y41" s="203">
        <v>0</v>
      </c>
      <c r="Z41" s="203">
        <v>0.9</v>
      </c>
      <c r="AA41" s="203">
        <v>0.9</v>
      </c>
      <c r="AB41" s="203">
        <v>0.92</v>
      </c>
      <c r="AC41" s="203">
        <v>0.96</v>
      </c>
      <c r="AD41" s="203">
        <v>0.96</v>
      </c>
      <c r="AE41" s="203">
        <v>0.96</v>
      </c>
      <c r="AF41" s="203">
        <v>0.97</v>
      </c>
      <c r="AG41" s="203">
        <v>0.97</v>
      </c>
      <c r="AH41" s="203">
        <v>0.97</v>
      </c>
      <c r="AI41" s="203">
        <v>0.97</v>
      </c>
      <c r="AJ41" s="203">
        <v>1</v>
      </c>
      <c r="AK41" s="203">
        <v>1</v>
      </c>
      <c r="AL41" s="88" t="b">
        <f ca="1">AO$1=VLOOKUP(INDIRECT(ADDRESS(ROW(),1)),WIs!$A:$J,9,0)</f>
        <v>0</v>
      </c>
      <c r="AM41" s="88" t="b">
        <f ca="1">AO$1=VLOOKUP(INDIRECT(ADDRESS(ROW(),1)),WIs!$A:$J,10,0)</f>
        <v>0</v>
      </c>
      <c r="AO41">
        <v>1</v>
      </c>
    </row>
    <row r="42" spans="1:43">
      <c r="A42" t="s">
        <v>977</v>
      </c>
      <c r="B42" t="str">
        <f>VLOOKUP(A42,WIs!A:D,2,0)</f>
        <v>Rel-4 Small Technical Enhancements</v>
      </c>
      <c r="C42" t="str">
        <f>VLOOKUP(A42,WIs!A:D,4,0)</f>
        <v>Active</v>
      </c>
      <c r="D42" t="s">
        <v>1769</v>
      </c>
      <c r="E42" t="s">
        <v>311</v>
      </c>
      <c r="F42" t="s">
        <v>1714</v>
      </c>
      <c r="G42" s="203"/>
      <c r="H42" s="203"/>
      <c r="I42" s="203"/>
      <c r="J42" s="203"/>
      <c r="K42" s="203"/>
      <c r="L42" s="203"/>
      <c r="M42" s="203"/>
      <c r="N42" s="203"/>
      <c r="O42" s="203"/>
      <c r="P42" s="203"/>
      <c r="Q42" s="203"/>
      <c r="R42" s="203"/>
      <c r="S42" s="203"/>
      <c r="T42" s="203"/>
      <c r="U42" s="203"/>
      <c r="V42" s="203" t="s">
        <v>173</v>
      </c>
      <c r="W42" s="203" t="s">
        <v>173</v>
      </c>
      <c r="X42" s="203" t="s">
        <v>173</v>
      </c>
      <c r="Y42" s="203" t="s">
        <v>173</v>
      </c>
      <c r="Z42" s="203" t="s">
        <v>173</v>
      </c>
      <c r="AA42" s="203" t="s">
        <v>173</v>
      </c>
      <c r="AB42" s="203" t="s">
        <v>173</v>
      </c>
      <c r="AC42" s="203" t="s">
        <v>173</v>
      </c>
      <c r="AD42" s="203" t="s">
        <v>173</v>
      </c>
      <c r="AE42" s="203" t="s">
        <v>173</v>
      </c>
      <c r="AF42" s="203" t="s">
        <v>1879</v>
      </c>
      <c r="AG42" s="203" t="s">
        <v>173</v>
      </c>
      <c r="AH42" s="203"/>
      <c r="AI42" s="203"/>
      <c r="AJ42" s="203"/>
      <c r="AK42" s="203"/>
      <c r="AL42" s="88" t="b">
        <f ca="1">AO$1=VLOOKUP(INDIRECT(ADDRESS(ROW(),1)),WIs!$A:$J,9,0)</f>
        <v>0</v>
      </c>
      <c r="AM42" s="88" t="b">
        <f ca="1">AO$1=VLOOKUP(INDIRECT(ADDRESS(ROW(),1)),WIs!$A:$J,10,0)</f>
        <v>0</v>
      </c>
      <c r="AO42">
        <v>7</v>
      </c>
      <c r="AQ42">
        <v>6</v>
      </c>
    </row>
    <row r="43" spans="1:43">
      <c r="A43" t="s">
        <v>998</v>
      </c>
      <c r="B43" t="str">
        <f>VLOOKUP(A43,WIs!A:D,2,0)</f>
        <v>Study on Edge and Fog Computing in oneM2M systems</v>
      </c>
      <c r="C43" t="str">
        <f>VLOOKUP(A43,WIs!A:D,4,0)</f>
        <v>Active</v>
      </c>
      <c r="D43" t="s">
        <v>1769</v>
      </c>
      <c r="E43" t="s">
        <v>1713</v>
      </c>
      <c r="F43" t="s">
        <v>1714</v>
      </c>
      <c r="G43" s="203"/>
      <c r="H43" s="203"/>
      <c r="I43" s="203"/>
      <c r="J43" s="203"/>
      <c r="K43" s="203"/>
      <c r="L43" s="203"/>
      <c r="M43" s="203"/>
      <c r="N43" s="203"/>
      <c r="O43" s="203"/>
      <c r="P43" s="203"/>
      <c r="Q43" s="203"/>
      <c r="R43" s="203"/>
      <c r="S43" s="203"/>
      <c r="T43" s="203"/>
      <c r="U43" s="203"/>
      <c r="V43" s="203"/>
      <c r="W43" s="203">
        <v>0</v>
      </c>
      <c r="X43" s="203">
        <v>0.05</v>
      </c>
      <c r="Y43" s="203">
        <v>0.15</v>
      </c>
      <c r="Z43" s="203">
        <v>0.2</v>
      </c>
      <c r="AA43" s="203">
        <v>0.25</v>
      </c>
      <c r="AB43" s="203">
        <v>0.27</v>
      </c>
      <c r="AC43" s="203">
        <v>0.2</v>
      </c>
      <c r="AD43" s="203">
        <v>0.35</v>
      </c>
      <c r="AE43" s="203">
        <v>0.45</v>
      </c>
      <c r="AF43" s="203">
        <v>0.55000000000000004</v>
      </c>
      <c r="AG43" s="203">
        <v>0.65</v>
      </c>
      <c r="AH43" s="203">
        <v>0.7</v>
      </c>
      <c r="AI43" s="203">
        <v>0.8</v>
      </c>
      <c r="AJ43" s="203">
        <v>0.85</v>
      </c>
      <c r="AK43" s="203">
        <v>0.85</v>
      </c>
      <c r="AL43" s="88" t="b">
        <f ca="1">AO$1=VLOOKUP(INDIRECT(ADDRESS(ROW(),1)),WIs!$A:$J,9,0)</f>
        <v>0</v>
      </c>
      <c r="AM43" s="88" t="b">
        <f ca="1">AO$1=VLOOKUP(INDIRECT(ADDRESS(ROW(),1)),WIs!$A:$J,10,0)</f>
        <v>0</v>
      </c>
      <c r="AO43">
        <v>8</v>
      </c>
      <c r="AQ43">
        <v>7</v>
      </c>
    </row>
    <row r="44" spans="1:43" hidden="1">
      <c r="A44" t="s">
        <v>999</v>
      </c>
      <c r="B44" t="str">
        <f>VLOOKUP(A44,WIs!A:D,2,0)</f>
        <v>Smart Device Template 4.0</v>
      </c>
      <c r="C44" t="s">
        <v>2049</v>
      </c>
      <c r="D44" t="s">
        <v>1769</v>
      </c>
      <c r="E44" t="s">
        <v>1711</v>
      </c>
      <c r="F44" t="s">
        <v>1714</v>
      </c>
      <c r="G44" s="203"/>
      <c r="H44" s="203"/>
      <c r="I44" s="203"/>
      <c r="J44" s="203"/>
      <c r="K44" s="203"/>
      <c r="L44" s="203"/>
      <c r="M44" s="203"/>
      <c r="N44" s="203"/>
      <c r="O44" s="203"/>
      <c r="P44" s="203"/>
      <c r="Q44" s="203"/>
      <c r="R44" s="203"/>
      <c r="S44" s="203"/>
      <c r="T44" s="203"/>
      <c r="U44" s="203"/>
      <c r="V44" s="203"/>
      <c r="W44" s="203">
        <v>0</v>
      </c>
      <c r="X44" s="203">
        <v>0</v>
      </c>
      <c r="Y44" s="203">
        <v>0.05</v>
      </c>
      <c r="Z44" s="203">
        <v>0.25</v>
      </c>
      <c r="AA44" s="203">
        <v>0.25</v>
      </c>
      <c r="AB44" s="203">
        <v>0.4</v>
      </c>
      <c r="AC44" s="203">
        <v>0.6</v>
      </c>
      <c r="AD44" s="203">
        <v>0.7</v>
      </c>
      <c r="AE44" s="203">
        <v>0.8</v>
      </c>
      <c r="AF44" s="203">
        <v>0.8</v>
      </c>
      <c r="AG44" s="203">
        <v>0.85</v>
      </c>
      <c r="AH44" s="203">
        <v>0.9</v>
      </c>
      <c r="AI44" s="203">
        <v>0.95</v>
      </c>
      <c r="AJ44" s="203">
        <v>1</v>
      </c>
      <c r="AK44" s="203">
        <v>1</v>
      </c>
      <c r="AL44" s="88" t="b">
        <f ca="1">AO$1=VLOOKUP(INDIRECT(ADDRESS(ROW(),1)),WIs!$A:$J,9,0)</f>
        <v>0</v>
      </c>
      <c r="AM44" s="88" t="b">
        <f ca="1">AO$1=VLOOKUP(INDIRECT(ADDRESS(ROW(),1)),WIs!$A:$J,10,0)</f>
        <v>0</v>
      </c>
      <c r="AO44">
        <v>1</v>
      </c>
    </row>
    <row r="45" spans="1:43" hidden="1">
      <c r="A45" t="s">
        <v>1000</v>
      </c>
      <c r="B45" t="str">
        <f>VLOOKUP(A45,WIs!A:D,2,0)</f>
        <v>3GPP V2X Interworking</v>
      </c>
      <c r="C45" t="str">
        <f>VLOOKUP(A45,WIs!A:D,4,0)</f>
        <v>Closed</v>
      </c>
      <c r="D45" t="s">
        <v>1769</v>
      </c>
      <c r="E45" t="s">
        <v>1713</v>
      </c>
      <c r="F45" t="s">
        <v>1714</v>
      </c>
      <c r="G45" s="203"/>
      <c r="H45" s="203"/>
      <c r="I45" s="203"/>
      <c r="J45" s="203"/>
      <c r="K45" s="203"/>
      <c r="L45" s="203"/>
      <c r="M45" s="203"/>
      <c r="N45" s="203"/>
      <c r="O45" s="203"/>
      <c r="P45" s="203"/>
      <c r="Q45" s="203"/>
      <c r="R45" s="203"/>
      <c r="S45" s="203"/>
      <c r="T45" s="203"/>
      <c r="U45" s="203"/>
      <c r="V45" s="203"/>
      <c r="W45" s="203">
        <v>0</v>
      </c>
      <c r="X45" s="203">
        <v>0.05</v>
      </c>
      <c r="Y45" s="203">
        <v>0.1</v>
      </c>
      <c r="Z45" s="203">
        <v>0.1</v>
      </c>
      <c r="AA45" s="203">
        <v>0.1</v>
      </c>
      <c r="AB45" s="203">
        <v>0.1</v>
      </c>
      <c r="AC45" s="203">
        <v>0.15</v>
      </c>
      <c r="AD45" s="203">
        <v>0.18</v>
      </c>
      <c r="AE45" s="203">
        <v>0.2</v>
      </c>
      <c r="AF45" s="203">
        <v>0.2</v>
      </c>
      <c r="AG45" s="203">
        <v>0.2</v>
      </c>
      <c r="AH45" s="203">
        <v>0.2</v>
      </c>
      <c r="AI45" s="203"/>
      <c r="AJ45" s="203"/>
      <c r="AK45" s="203"/>
      <c r="AL45" s="88" t="b">
        <f ca="1">AO$1=VLOOKUP(INDIRECT(ADDRESS(ROW(),1)),WIs!$A:$J,9,0)</f>
        <v>1</v>
      </c>
      <c r="AM45" s="88" t="b">
        <f ca="1">AO$1=VLOOKUP(INDIRECT(ADDRESS(ROW(),1)),WIs!$A:$J,10,0)</f>
        <v>0</v>
      </c>
      <c r="AO45">
        <v>1</v>
      </c>
    </row>
    <row r="46" spans="1:43">
      <c r="A46" t="s">
        <v>1011</v>
      </c>
      <c r="B46" t="str">
        <f>VLOOKUP(A46,WIs!A:D,2,0)</f>
        <v xml:space="preserve">oneM2M Service Subscribers and Users </v>
      </c>
      <c r="C46" t="str">
        <f>VLOOKUP(A46,WIs!A:D,4,0)</f>
        <v>Active</v>
      </c>
      <c r="D46" t="s">
        <v>1769</v>
      </c>
      <c r="E46" t="s">
        <v>1713</v>
      </c>
      <c r="F46" t="s">
        <v>1714</v>
      </c>
      <c r="G46" s="203"/>
      <c r="H46" s="203"/>
      <c r="I46" s="203"/>
      <c r="J46" s="203"/>
      <c r="K46" s="203"/>
      <c r="L46" s="203"/>
      <c r="M46" s="203"/>
      <c r="N46" s="203"/>
      <c r="O46" s="203"/>
      <c r="P46" s="203"/>
      <c r="Q46" s="203"/>
      <c r="R46" s="203"/>
      <c r="S46" s="203"/>
      <c r="T46" s="203"/>
      <c r="U46" s="203"/>
      <c r="V46" s="203"/>
      <c r="W46" s="203">
        <v>0</v>
      </c>
      <c r="X46" s="203">
        <v>0.05</v>
      </c>
      <c r="Y46" s="203">
        <v>0.1</v>
      </c>
      <c r="Z46" s="203">
        <v>0.1</v>
      </c>
      <c r="AA46" s="203">
        <v>0.15</v>
      </c>
      <c r="AB46" s="203">
        <v>0.25</v>
      </c>
      <c r="AC46" s="203">
        <v>0.3</v>
      </c>
      <c r="AD46" s="203">
        <v>0.5</v>
      </c>
      <c r="AE46" s="203">
        <v>0.5</v>
      </c>
      <c r="AF46" s="203">
        <v>0.6</v>
      </c>
      <c r="AG46" s="203">
        <v>0.7</v>
      </c>
      <c r="AH46" s="203">
        <v>0.75</v>
      </c>
      <c r="AI46" s="203">
        <v>0.8</v>
      </c>
      <c r="AJ46" s="203">
        <v>0.85</v>
      </c>
      <c r="AK46" s="203">
        <v>0.85</v>
      </c>
      <c r="AL46" s="88" t="b">
        <f ca="1">AO$1=VLOOKUP(INDIRECT(ADDRESS(ROW(),1)),WIs!$A:$J,9,0)</f>
        <v>0</v>
      </c>
      <c r="AM46" s="88" t="b">
        <f ca="1">AO$1=VLOOKUP(INDIRECT(ADDRESS(ROW(),1)),WIs!$A:$J,10,0)</f>
        <v>0</v>
      </c>
      <c r="AO46">
        <v>9</v>
      </c>
      <c r="AQ46">
        <v>8</v>
      </c>
    </row>
    <row r="47" spans="1:43">
      <c r="A47" t="s">
        <v>1086</v>
      </c>
      <c r="B47" t="str">
        <f>VLOOKUP(A47,WIs!A:D,2,0)</f>
        <v xml:space="preserve">SDT based Information Model and Mapping for Vertical Industries </v>
      </c>
      <c r="C47" t="str">
        <f>VLOOKUP(A47,WIs!A:D,4,0)</f>
        <v>Active</v>
      </c>
      <c r="D47" t="s">
        <v>1769</v>
      </c>
      <c r="E47" t="s">
        <v>1711</v>
      </c>
      <c r="F47" t="s">
        <v>1714</v>
      </c>
      <c r="G47" s="203"/>
      <c r="H47" s="203"/>
      <c r="I47" s="203"/>
      <c r="J47" s="203"/>
      <c r="K47" s="203"/>
      <c r="L47" s="203"/>
      <c r="M47" s="203"/>
      <c r="N47" s="203"/>
      <c r="O47" s="203"/>
      <c r="P47" s="203"/>
      <c r="Q47" s="203"/>
      <c r="R47" s="203"/>
      <c r="S47" s="203"/>
      <c r="T47" s="203"/>
      <c r="U47" s="203"/>
      <c r="V47" s="203"/>
      <c r="W47" s="203"/>
      <c r="X47" s="203">
        <v>0</v>
      </c>
      <c r="Y47" s="203">
        <v>0.05</v>
      </c>
      <c r="Z47" s="203">
        <v>0.25</v>
      </c>
      <c r="AA47" s="203">
        <v>0.25</v>
      </c>
      <c r="AB47" s="203">
        <v>0.35</v>
      </c>
      <c r="AC47" s="203">
        <v>0.4</v>
      </c>
      <c r="AD47" s="203">
        <v>0.4</v>
      </c>
      <c r="AE47" s="203">
        <v>0.55000000000000004</v>
      </c>
      <c r="AF47" s="203">
        <v>0.6</v>
      </c>
      <c r="AG47" s="203">
        <v>0.7</v>
      </c>
      <c r="AH47" s="203">
        <v>0.8</v>
      </c>
      <c r="AI47" s="203">
        <v>0.85</v>
      </c>
      <c r="AJ47" s="203">
        <v>0.95</v>
      </c>
      <c r="AK47" s="203">
        <v>0.95</v>
      </c>
      <c r="AL47" s="88" t="b">
        <f ca="1">AO$1=VLOOKUP(INDIRECT(ADDRESS(ROW(),1)),WIs!$A:$J,9,0)</f>
        <v>0</v>
      </c>
      <c r="AM47" s="88" t="b">
        <f ca="1">AO$1=VLOOKUP(INDIRECT(ADDRESS(ROW(),1)),WIs!$A:$J,10,0)</f>
        <v>0</v>
      </c>
      <c r="AO47">
        <v>0</v>
      </c>
      <c r="AQ47">
        <v>9</v>
      </c>
    </row>
    <row r="48" spans="1:43">
      <c r="A48" t="s">
        <v>1126</v>
      </c>
      <c r="B48" t="str">
        <f>VLOOKUP(A48,WIs!A:D,2,0)</f>
        <v>Conformance Test Specifications Release 3</v>
      </c>
      <c r="C48" t="str">
        <f>VLOOKUP(A48,WIs!A:D,4,0)</f>
        <v>Active</v>
      </c>
      <c r="D48" t="s">
        <v>1895</v>
      </c>
      <c r="E48" t="s">
        <v>1712</v>
      </c>
      <c r="F48" t="s">
        <v>1771</v>
      </c>
      <c r="G48" s="203"/>
      <c r="H48" s="203"/>
      <c r="I48" s="203"/>
      <c r="J48" s="203"/>
      <c r="K48" s="203"/>
      <c r="L48" s="203"/>
      <c r="M48" s="203"/>
      <c r="N48" s="203"/>
      <c r="O48" s="203"/>
      <c r="P48" s="203"/>
      <c r="Q48" s="203"/>
      <c r="R48" s="203"/>
      <c r="S48" s="203"/>
      <c r="T48" s="203"/>
      <c r="U48" s="203"/>
      <c r="V48" s="203"/>
      <c r="W48" s="203"/>
      <c r="X48" s="203"/>
      <c r="Y48" s="203">
        <v>0</v>
      </c>
      <c r="Z48" s="203">
        <v>0</v>
      </c>
      <c r="AA48" s="203">
        <v>0</v>
      </c>
      <c r="AB48" s="203">
        <v>0</v>
      </c>
      <c r="AC48" s="203">
        <v>0.1</v>
      </c>
      <c r="AD48" s="203">
        <v>0.6</v>
      </c>
      <c r="AE48" s="203">
        <v>0.6</v>
      </c>
      <c r="AF48" s="203">
        <v>0.7</v>
      </c>
      <c r="AG48" s="203">
        <v>0.75</v>
      </c>
      <c r="AH48" s="203">
        <v>0.85</v>
      </c>
      <c r="AI48" s="203">
        <v>0.92</v>
      </c>
      <c r="AJ48" s="203">
        <v>0.92</v>
      </c>
      <c r="AK48" s="203">
        <v>0.92</v>
      </c>
      <c r="AL48" s="88" t="b">
        <f ca="1">AO$1=VLOOKUP(INDIRECT(ADDRESS(ROW(),1)),WIs!$A:$J,9,0)</f>
        <v>0</v>
      </c>
      <c r="AM48" s="88" t="b">
        <f ca="1">AO$1=VLOOKUP(INDIRECT(ADDRESS(ROW(),1)),WIs!$A:$J,10,0)</f>
        <v>0</v>
      </c>
      <c r="AO48">
        <v>1</v>
      </c>
    </row>
    <row r="49" spans="1:43">
      <c r="A49" t="s">
        <v>1130</v>
      </c>
      <c r="B49" t="str">
        <f>VLOOKUP(A49,WIs!A:D,2,0)</f>
        <v>Conformance Test Specifications Release 4</v>
      </c>
      <c r="C49" t="str">
        <f>VLOOKUP(A49,WIs!A:D,4,0)</f>
        <v>Active</v>
      </c>
      <c r="D49" t="s">
        <v>1769</v>
      </c>
      <c r="E49" t="s">
        <v>1712</v>
      </c>
      <c r="F49" t="s">
        <v>1714</v>
      </c>
      <c r="G49" s="203"/>
      <c r="H49" s="203"/>
      <c r="I49" s="203"/>
      <c r="J49" s="203"/>
      <c r="K49" s="203"/>
      <c r="L49" s="203"/>
      <c r="M49" s="203"/>
      <c r="N49" s="203"/>
      <c r="O49" s="203"/>
      <c r="P49" s="203"/>
      <c r="Q49" s="203"/>
      <c r="R49" s="203"/>
      <c r="S49" s="203"/>
      <c r="T49" s="203"/>
      <c r="U49" s="203"/>
      <c r="V49" s="203"/>
      <c r="W49" s="203"/>
      <c r="X49" s="203"/>
      <c r="Y49" s="203">
        <v>0</v>
      </c>
      <c r="Z49" s="203">
        <v>0</v>
      </c>
      <c r="AA49" s="203">
        <v>0</v>
      </c>
      <c r="AB49" s="203">
        <v>0</v>
      </c>
      <c r="AC49" s="203">
        <v>0</v>
      </c>
      <c r="AD49" s="203">
        <v>0</v>
      </c>
      <c r="AE49" s="203">
        <v>0</v>
      </c>
      <c r="AF49" s="203">
        <v>0</v>
      </c>
      <c r="AG49" s="203">
        <v>0</v>
      </c>
      <c r="AH49" s="203">
        <v>0</v>
      </c>
      <c r="AI49" s="203">
        <v>0</v>
      </c>
      <c r="AJ49" s="203">
        <v>0.3</v>
      </c>
      <c r="AK49" s="203">
        <v>0.3</v>
      </c>
      <c r="AL49" s="88" t="b">
        <f ca="1">AO$1=VLOOKUP(INDIRECT(ADDRESS(ROW(),1)),WIs!$A:$J,9,0)</f>
        <v>1</v>
      </c>
      <c r="AM49" s="88" t="b">
        <f ca="1">AO$1=VLOOKUP(INDIRECT(ADDRESS(ROW(),1)),WIs!$A:$J,10,0)</f>
        <v>0</v>
      </c>
      <c r="AO49">
        <v>2</v>
      </c>
      <c r="AQ49">
        <v>0</v>
      </c>
    </row>
    <row r="50" spans="1:43" hidden="1">
      <c r="A50" t="s">
        <v>1132</v>
      </c>
      <c r="B50" t="str">
        <f>VLOOKUP(A50,WIs!A:D,2,0)</f>
        <v xml:space="preserve"> Summary of differences between Rel-2A &amp; Rel-3</v>
      </c>
      <c r="C50" t="str">
        <f>VLOOKUP(A50,WIs!A:D,4,0)</f>
        <v>Closed</v>
      </c>
      <c r="E50" t="s">
        <v>1713</v>
      </c>
      <c r="F50" t="s">
        <v>1778</v>
      </c>
      <c r="G50" s="203"/>
      <c r="H50" s="203"/>
      <c r="I50" s="203"/>
      <c r="J50" s="203"/>
      <c r="K50" s="203"/>
      <c r="L50" s="203"/>
      <c r="M50" s="203"/>
      <c r="N50" s="203"/>
      <c r="O50" s="203"/>
      <c r="P50" s="203"/>
      <c r="Q50" s="203"/>
      <c r="R50" s="203"/>
      <c r="S50" s="203"/>
      <c r="T50" s="203"/>
      <c r="U50" s="203"/>
      <c r="V50" s="203"/>
      <c r="W50" s="203"/>
      <c r="X50" s="203"/>
      <c r="Y50" s="203">
        <v>0</v>
      </c>
      <c r="Z50" s="203">
        <v>0</v>
      </c>
      <c r="AA50" s="203">
        <v>0.3</v>
      </c>
      <c r="AB50" s="203">
        <v>0.95</v>
      </c>
      <c r="AC50" s="203">
        <v>1</v>
      </c>
      <c r="AD50" s="203"/>
      <c r="AE50" s="203"/>
      <c r="AF50" s="203"/>
      <c r="AG50" s="203"/>
      <c r="AH50" s="203"/>
      <c r="AI50" s="203"/>
      <c r="AJ50" s="203"/>
      <c r="AK50" s="203"/>
      <c r="AL50" s="88" t="b">
        <f ca="1">AO$1=VLOOKUP(INDIRECT(ADDRESS(ROW(),1)),WIs!$A:$J,9,0)</f>
        <v>0</v>
      </c>
      <c r="AM50" s="88" t="b">
        <f ca="1">AO$1=VLOOKUP(INDIRECT(ADDRESS(ROW(),1)),WIs!$A:$J,10,0)</f>
        <v>0</v>
      </c>
      <c r="AO50">
        <v>1</v>
      </c>
    </row>
    <row r="51" spans="1:43" hidden="1">
      <c r="A51" t="s">
        <v>1136</v>
      </c>
      <c r="B51" t="str">
        <f>VLOOKUP(A51,WIs!A:D,2,0)</f>
        <v xml:space="preserve">M2M/IoT Application and Component Configuration </v>
      </c>
      <c r="C51" t="str">
        <f>VLOOKUP(A51,WIs!A:D,4,0)</f>
        <v>Closed</v>
      </c>
      <c r="D51" t="s">
        <v>1768</v>
      </c>
      <c r="E51" t="s">
        <v>1713</v>
      </c>
      <c r="F51" t="s">
        <v>1714</v>
      </c>
      <c r="G51" s="203"/>
      <c r="H51" s="203"/>
      <c r="I51" s="203"/>
      <c r="J51" s="203"/>
      <c r="K51" s="203"/>
      <c r="L51" s="203"/>
      <c r="M51" s="203"/>
      <c r="N51" s="203"/>
      <c r="O51" s="203"/>
      <c r="P51" s="203"/>
      <c r="Q51" s="203"/>
      <c r="R51" s="203"/>
      <c r="S51" s="203"/>
      <c r="T51" s="203"/>
      <c r="U51" s="203"/>
      <c r="V51" s="203"/>
      <c r="W51" s="203"/>
      <c r="X51" s="203"/>
      <c r="Y51" s="203">
        <v>0</v>
      </c>
      <c r="Z51" s="203">
        <v>0.05</v>
      </c>
      <c r="AA51" s="203">
        <v>0.15</v>
      </c>
      <c r="AB51" s="203">
        <v>0.15</v>
      </c>
      <c r="AC51" s="203">
        <v>0.15</v>
      </c>
      <c r="AD51" s="203">
        <v>0.15</v>
      </c>
      <c r="AE51" s="203">
        <v>0.15</v>
      </c>
      <c r="AF51" s="203">
        <v>0.15</v>
      </c>
      <c r="AG51" s="203">
        <v>0.15</v>
      </c>
      <c r="AH51" s="203">
        <v>0.15</v>
      </c>
      <c r="AI51" s="203"/>
      <c r="AJ51" s="203"/>
      <c r="AK51" s="203"/>
      <c r="AL51" s="88" t="b">
        <f ca="1">AO$1=VLOOKUP(INDIRECT(ADDRESS(ROW(),1)),WIs!$A:$J,9,0)</f>
        <v>0</v>
      </c>
      <c r="AM51" s="88" t="b">
        <f ca="1">AO$1=VLOOKUP(INDIRECT(ADDRESS(ROW(),1)),WIs!$A:$J,10,0)</f>
        <v>0</v>
      </c>
      <c r="AO51">
        <v>1</v>
      </c>
    </row>
    <row r="52" spans="1:43">
      <c r="A52" t="s">
        <v>1362</v>
      </c>
      <c r="B52" t="str">
        <f>VLOOKUP(A52,WIs!A:D,2,0)</f>
        <v xml:space="preserve">Getting started with oneM2M </v>
      </c>
      <c r="C52" t="str">
        <f>VLOOKUP(A52,WIs!A:D,4,0)</f>
        <v>Active</v>
      </c>
      <c r="D52" t="s">
        <v>1769</v>
      </c>
      <c r="E52" t="s">
        <v>1713</v>
      </c>
      <c r="F52" t="s">
        <v>1710</v>
      </c>
      <c r="G52" s="203"/>
      <c r="H52" s="203"/>
      <c r="I52" s="203"/>
      <c r="J52" s="203"/>
      <c r="K52" s="203"/>
      <c r="L52" s="203"/>
      <c r="M52" s="203"/>
      <c r="N52" s="203"/>
      <c r="O52" s="203"/>
      <c r="P52" s="203"/>
      <c r="Q52" s="203"/>
      <c r="R52" s="203"/>
      <c r="S52" s="203"/>
      <c r="T52" s="203"/>
      <c r="U52" s="203"/>
      <c r="V52" s="203"/>
      <c r="W52" s="203"/>
      <c r="X52" s="203"/>
      <c r="Y52" s="203"/>
      <c r="Z52" s="203"/>
      <c r="AA52" s="203">
        <v>0</v>
      </c>
      <c r="AB52" s="203">
        <v>0</v>
      </c>
      <c r="AC52" s="203">
        <v>0.2</v>
      </c>
      <c r="AD52" s="203">
        <v>0.22</v>
      </c>
      <c r="AE52" s="203">
        <v>0.22</v>
      </c>
      <c r="AF52" s="203">
        <v>0.22</v>
      </c>
      <c r="AG52" s="203">
        <v>0.22</v>
      </c>
      <c r="AH52" s="203">
        <v>0.22</v>
      </c>
      <c r="AI52" s="203">
        <v>0.22</v>
      </c>
      <c r="AJ52" s="203">
        <v>0.22</v>
      </c>
      <c r="AK52" s="203">
        <v>0.22</v>
      </c>
      <c r="AL52" s="88" t="b">
        <f ca="1">AO$1=VLOOKUP(INDIRECT(ADDRESS(ROW(),1)),WIs!$A:$J,9,0)</f>
        <v>0</v>
      </c>
      <c r="AM52" s="88" t="b">
        <f ca="1">AO$1=VLOOKUP(INDIRECT(ADDRESS(ROW(),1)),WIs!$A:$J,10,0)</f>
        <v>0</v>
      </c>
      <c r="AO52">
        <v>3</v>
      </c>
    </row>
    <row r="53" spans="1:43">
      <c r="A53" t="s">
        <v>1375</v>
      </c>
      <c r="B53" t="str">
        <f>VLOOKUP(A53,WIs!A:D,2,0)</f>
        <v xml:space="preserve">oneM2M and Zigbee interworking </v>
      </c>
      <c r="C53" t="str">
        <f>VLOOKUP(A53,WIs!A:D,4,0)</f>
        <v>Active</v>
      </c>
      <c r="D53" t="s">
        <v>1769</v>
      </c>
      <c r="E53" t="s">
        <v>1713</v>
      </c>
      <c r="F53" t="s">
        <v>1714</v>
      </c>
      <c r="G53" s="203"/>
      <c r="H53" s="203"/>
      <c r="I53" s="203"/>
      <c r="J53" s="203"/>
      <c r="K53" s="203"/>
      <c r="L53" s="203"/>
      <c r="M53" s="203"/>
      <c r="N53" s="203"/>
      <c r="O53" s="203"/>
      <c r="P53" s="203"/>
      <c r="Q53" s="203"/>
      <c r="R53" s="203"/>
      <c r="S53" s="203"/>
      <c r="T53" s="203"/>
      <c r="U53" s="203"/>
      <c r="V53" s="203"/>
      <c r="W53" s="203"/>
      <c r="X53" s="203"/>
      <c r="Y53" s="203"/>
      <c r="Z53" s="203"/>
      <c r="AA53" s="203">
        <v>0</v>
      </c>
      <c r="AB53" s="203">
        <v>0</v>
      </c>
      <c r="AC53" s="203">
        <v>0</v>
      </c>
      <c r="AD53" s="203">
        <v>0</v>
      </c>
      <c r="AE53" s="203">
        <v>0</v>
      </c>
      <c r="AF53" s="203">
        <v>0</v>
      </c>
      <c r="AG53" s="203">
        <v>0</v>
      </c>
      <c r="AH53" s="203">
        <v>0.3</v>
      </c>
      <c r="AI53" s="203">
        <v>0.35</v>
      </c>
      <c r="AJ53" s="203">
        <v>0.35</v>
      </c>
      <c r="AK53" s="203">
        <v>0.35</v>
      </c>
      <c r="AL53" s="88" t="b">
        <f ca="1">AO$1=VLOOKUP(INDIRECT(ADDRESS(ROW(),1)),WIs!$A:$J,9,0)</f>
        <v>0</v>
      </c>
      <c r="AM53" s="88" t="b">
        <f ca="1">AO$1=VLOOKUP(INDIRECT(ADDRESS(ROW(),1)),WIs!$A:$J,10,0)</f>
        <v>0</v>
      </c>
      <c r="AO53">
        <v>4</v>
      </c>
      <c r="AQ53">
        <v>1</v>
      </c>
    </row>
    <row r="54" spans="1:43">
      <c r="A54" t="s">
        <v>1382</v>
      </c>
      <c r="B54" t="str">
        <f>VLOOKUP(A54,WIs!A:D,2,0)</f>
        <v>oneM2M Services and Platforms Discovery</v>
      </c>
      <c r="C54" t="str">
        <f>VLOOKUP(A54,WIs!A:D,4,0)</f>
        <v>Active</v>
      </c>
      <c r="D54" t="s">
        <v>1898</v>
      </c>
      <c r="E54" t="s">
        <v>1713</v>
      </c>
      <c r="F54" t="s">
        <v>1714</v>
      </c>
      <c r="G54" s="203"/>
      <c r="H54" s="203"/>
      <c r="I54" s="203"/>
      <c r="J54" s="203"/>
      <c r="K54" s="203"/>
      <c r="L54" s="203"/>
      <c r="M54" s="203"/>
      <c r="N54" s="203"/>
      <c r="O54" s="203"/>
      <c r="P54" s="203"/>
      <c r="Q54" s="203"/>
      <c r="R54" s="203"/>
      <c r="S54" s="203"/>
      <c r="T54" s="203"/>
      <c r="U54" s="203"/>
      <c r="V54" s="203"/>
      <c r="W54" s="203"/>
      <c r="X54" s="203"/>
      <c r="Y54" s="203"/>
      <c r="Z54" s="203"/>
      <c r="AA54" s="203">
        <v>0</v>
      </c>
      <c r="AB54" s="203">
        <v>0</v>
      </c>
      <c r="AC54" s="203">
        <v>0.15</v>
      </c>
      <c r="AD54" s="203">
        <v>0.3</v>
      </c>
      <c r="AE54" s="203">
        <v>0.3</v>
      </c>
      <c r="AF54" s="203">
        <v>0.5</v>
      </c>
      <c r="AG54" s="203">
        <v>0.5</v>
      </c>
      <c r="AH54" s="203">
        <v>0.5</v>
      </c>
      <c r="AI54" s="203">
        <v>0.5</v>
      </c>
      <c r="AJ54" s="203">
        <v>0.5</v>
      </c>
      <c r="AK54" s="203">
        <v>0.5</v>
      </c>
      <c r="AL54" s="88" t="b">
        <f ca="1">AO$1=VLOOKUP(INDIRECT(ADDRESS(ROW(),1)),WIs!$A:$J,9,0)</f>
        <v>0</v>
      </c>
      <c r="AM54" s="88" t="b">
        <f ca="1">AO$1=VLOOKUP(INDIRECT(ADDRESS(ROW(),1)),WIs!$A:$J,10,0)</f>
        <v>0</v>
      </c>
      <c r="AO54">
        <v>5</v>
      </c>
      <c r="AQ54">
        <v>2</v>
      </c>
    </row>
    <row r="55" spans="1:43">
      <c r="A55" t="s">
        <v>1387</v>
      </c>
      <c r="B55" t="str">
        <f>VLOOKUP(A55,WIs!A:D,2,0)</f>
        <v>Railway Domain Enablement (RAILDE)</v>
      </c>
      <c r="C55" t="str">
        <f>VLOOKUP(A55,WIs!A:D,4,0)</f>
        <v>Active</v>
      </c>
      <c r="D55" t="s">
        <v>1769</v>
      </c>
      <c r="E55" t="s">
        <v>1711</v>
      </c>
      <c r="F55" t="s">
        <v>1714</v>
      </c>
      <c r="G55" s="203"/>
      <c r="H55" s="203"/>
      <c r="I55" s="203"/>
      <c r="J55" s="203"/>
      <c r="K55" s="203"/>
      <c r="L55" s="203"/>
      <c r="M55" s="203"/>
      <c r="N55" s="203"/>
      <c r="O55" s="203"/>
      <c r="P55" s="203"/>
      <c r="Q55" s="203"/>
      <c r="R55" s="203"/>
      <c r="S55" s="203"/>
      <c r="T55" s="203"/>
      <c r="U55" s="203"/>
      <c r="V55" s="203"/>
      <c r="W55" s="203"/>
      <c r="X55" s="203"/>
      <c r="Y55" s="203"/>
      <c r="Z55" s="203"/>
      <c r="AA55" s="203">
        <v>0</v>
      </c>
      <c r="AB55" s="203">
        <v>0</v>
      </c>
      <c r="AC55" s="203">
        <v>0.1</v>
      </c>
      <c r="AD55" s="203">
        <v>0.25</v>
      </c>
      <c r="AE55" s="203">
        <v>0.25</v>
      </c>
      <c r="AF55" s="203">
        <v>0.35</v>
      </c>
      <c r="AG55" s="203">
        <v>0.45</v>
      </c>
      <c r="AH55" s="203">
        <v>0.45</v>
      </c>
      <c r="AI55" s="203">
        <v>0.45</v>
      </c>
      <c r="AJ55" s="203">
        <v>0.5</v>
      </c>
      <c r="AK55" s="203">
        <v>0.5</v>
      </c>
      <c r="AL55" s="88" t="b">
        <f ca="1">AO$1=VLOOKUP(INDIRECT(ADDRESS(ROW(),1)),WIs!$A:$J,9,0)</f>
        <v>1</v>
      </c>
      <c r="AM55" s="88" t="b">
        <f ca="1">AO$1=VLOOKUP(INDIRECT(ADDRESS(ROW(),1)),WIs!$A:$J,10,0)</f>
        <v>0</v>
      </c>
      <c r="AO55">
        <v>6</v>
      </c>
      <c r="AQ55">
        <v>3</v>
      </c>
    </row>
    <row r="56" spans="1:43">
      <c r="A56" t="s">
        <v>1645</v>
      </c>
      <c r="B56" t="str">
        <f>VLOOKUP(A56,WIs!A:D,2,0)</f>
        <v>Action Triggering Enhancements</v>
      </c>
      <c r="C56" t="str">
        <f>VLOOKUP(A56,WIs!A:D,4,0)</f>
        <v>Active</v>
      </c>
      <c r="D56" t="s">
        <v>1768</v>
      </c>
      <c r="E56" t="s">
        <v>1713</v>
      </c>
      <c r="F56" t="s">
        <v>1714</v>
      </c>
      <c r="G56" s="203"/>
      <c r="H56" s="203"/>
      <c r="I56" s="203"/>
      <c r="J56" s="203"/>
      <c r="K56" s="203"/>
      <c r="L56" s="203"/>
      <c r="M56" s="203"/>
      <c r="N56" s="203"/>
      <c r="O56" s="203"/>
      <c r="P56" s="203"/>
      <c r="Q56" s="203"/>
      <c r="R56" s="203"/>
      <c r="S56" s="203"/>
      <c r="T56" s="203"/>
      <c r="U56" s="203"/>
      <c r="V56" s="203"/>
      <c r="W56" s="203"/>
      <c r="X56" s="203"/>
      <c r="Y56" s="203"/>
      <c r="Z56" s="203"/>
      <c r="AA56" s="203"/>
      <c r="AB56" s="203">
        <v>0</v>
      </c>
      <c r="AC56" s="203">
        <v>0.05</v>
      </c>
      <c r="AD56" s="203">
        <v>0.2</v>
      </c>
      <c r="AE56" s="203">
        <v>0.2</v>
      </c>
      <c r="AF56" s="203">
        <v>0.3</v>
      </c>
      <c r="AG56" s="203">
        <v>0.4</v>
      </c>
      <c r="AH56" s="203">
        <v>0.6</v>
      </c>
      <c r="AI56" s="203">
        <v>0.8</v>
      </c>
      <c r="AJ56" s="203">
        <v>0.8</v>
      </c>
      <c r="AK56" s="203">
        <v>0.8</v>
      </c>
      <c r="AL56" s="88" t="b">
        <f ca="1">AO$1=VLOOKUP(INDIRECT(ADDRESS(ROW(),1)),WIs!$A:$J,9,0)</f>
        <v>0</v>
      </c>
      <c r="AM56" s="88" t="b">
        <f ca="1">AO$1=VLOOKUP(INDIRECT(ADDRESS(ROW(),1)),WIs!$A:$J,10,0)</f>
        <v>0</v>
      </c>
      <c r="AO56">
        <v>7</v>
      </c>
      <c r="AQ56">
        <v>4</v>
      </c>
    </row>
    <row r="57" spans="1:43">
      <c r="A57" t="s">
        <v>1777</v>
      </c>
      <c r="B57" t="str">
        <f>VLOOKUP(A57,WIs!A:D,2,0)</f>
        <v>Ontologies for Smart City Services (OSCS)</v>
      </c>
      <c r="C57" t="str">
        <f>VLOOKUP(A57,WIs!A:D,4,0)</f>
        <v>Active</v>
      </c>
      <c r="D57" t="s">
        <v>1890</v>
      </c>
      <c r="E57" t="s">
        <v>1711</v>
      </c>
      <c r="F57" t="s">
        <v>1714</v>
      </c>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v>0.05</v>
      </c>
      <c r="AD57" s="203">
        <v>0.1</v>
      </c>
      <c r="AE57" s="203">
        <v>0.1</v>
      </c>
      <c r="AF57" s="203">
        <v>0.1</v>
      </c>
      <c r="AG57" s="203">
        <v>0.4</v>
      </c>
      <c r="AH57" s="203">
        <v>0.4</v>
      </c>
      <c r="AI57" s="203">
        <v>0.4</v>
      </c>
      <c r="AJ57" s="203">
        <v>0.4</v>
      </c>
      <c r="AK57" s="203">
        <v>0.4</v>
      </c>
      <c r="AL57" s="88" t="b">
        <f ca="1">AO$1=VLOOKUP(INDIRECT(ADDRESS(ROW(),1)),WIs!$A:$J,9,0)</f>
        <v>1</v>
      </c>
      <c r="AM57" s="88" t="b">
        <f ca="1">AO$1=VLOOKUP(INDIRECT(ADDRESS(ROW(),1)),WIs!$A:$J,10,0)</f>
        <v>0</v>
      </c>
      <c r="AO57">
        <v>8</v>
      </c>
      <c r="AQ57">
        <v>5</v>
      </c>
    </row>
    <row r="58" spans="1:43">
      <c r="A58" t="s">
        <v>1910</v>
      </c>
      <c r="B58" s="196" t="str">
        <f>VLOOKUP(A58,WIs!A:D,2,0)</f>
        <v>oneM2M System Enhancements to Support Data Protection Regulations (eDPR)</v>
      </c>
      <c r="C58" s="196" t="str">
        <f>VLOOKUP(A58,WIs!A:D,4,0)</f>
        <v>Active</v>
      </c>
      <c r="D58" t="s">
        <v>1895</v>
      </c>
      <c r="E58" t="s">
        <v>1922</v>
      </c>
      <c r="F58" t="s">
        <v>1923</v>
      </c>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v>0</v>
      </c>
      <c r="AG58" s="203">
        <v>0</v>
      </c>
      <c r="AH58" s="203">
        <v>0.3</v>
      </c>
      <c r="AI58" s="203">
        <v>0.5</v>
      </c>
      <c r="AJ58" s="203">
        <v>0.55000000000000004</v>
      </c>
      <c r="AK58" s="203">
        <v>0.55000000000000004</v>
      </c>
      <c r="AL58" s="88" t="b">
        <f ca="1">AO$1=VLOOKUP(INDIRECT(ADDRESS(ROW(),1)),WIs!$A:$J,9,0)</f>
        <v>0</v>
      </c>
      <c r="AM58" s="88" t="b">
        <f ca="1">AO$1=VLOOKUP(INDIRECT(ADDRESS(ROW(),1)),WIs!$A:$J,10,0)</f>
        <v>0</v>
      </c>
      <c r="AO58">
        <v>9</v>
      </c>
    </row>
    <row r="59" spans="1:43">
      <c r="A59" t="s">
        <v>1933</v>
      </c>
      <c r="B59" s="196" t="str">
        <f>VLOOKUP(A59,WIs!A:D,2,0)</f>
        <v>Effective IoT Communication to Protect 3GPP Networks</v>
      </c>
      <c r="C59" s="196" t="str">
        <f>VLOOKUP(A59,WIs!A:D,4,0)</f>
        <v>Active</v>
      </c>
      <c r="D59" t="s">
        <v>1890</v>
      </c>
      <c r="E59" t="s">
        <v>1922</v>
      </c>
      <c r="F59" t="s">
        <v>1923</v>
      </c>
      <c r="X59" s="88"/>
      <c r="Y59" s="88"/>
      <c r="Z59" s="88"/>
      <c r="AA59" s="88"/>
      <c r="AB59" s="88"/>
      <c r="AG59" s="203">
        <v>0</v>
      </c>
      <c r="AH59" s="203">
        <v>0.05</v>
      </c>
      <c r="AI59" s="203">
        <v>0.05</v>
      </c>
      <c r="AJ59" s="203">
        <v>0.05</v>
      </c>
      <c r="AK59" s="203">
        <v>0.05</v>
      </c>
      <c r="AL59" s="88" t="b">
        <f ca="1">AO$1=VLOOKUP(INDIRECT(ADDRESS(ROW(),1)),WIs!$A:$J,9,0)</f>
        <v>0</v>
      </c>
      <c r="AM59" s="88" t="b">
        <f ca="1">AO$1=VLOOKUP(INDIRECT(ADDRESS(ROW(),1)),WIs!$A:$J,10,0)</f>
        <v>1</v>
      </c>
      <c r="AO59">
        <v>0</v>
      </c>
    </row>
    <row r="60" spans="1:43">
      <c r="A60" t="s">
        <v>1961</v>
      </c>
      <c r="B60" s="196" t="str">
        <f>VLOOKUP(A60,WIs!A:D,2,0)</f>
        <v>Interoperability testing Release 3</v>
      </c>
      <c r="C60" s="196" t="str">
        <f>VLOOKUP(A60,WIs!A:D,4,0)</f>
        <v>Active</v>
      </c>
      <c r="D60" t="s">
        <v>1769</v>
      </c>
      <c r="E60" t="s">
        <v>1712</v>
      </c>
      <c r="F60" t="s">
        <v>1771</v>
      </c>
      <c r="AG60" s="203">
        <v>0</v>
      </c>
      <c r="AH60" s="203">
        <v>0.3</v>
      </c>
      <c r="AI60" s="203">
        <v>0.3</v>
      </c>
      <c r="AJ60" s="203">
        <v>0.3</v>
      </c>
      <c r="AK60" s="203">
        <v>0.3</v>
      </c>
      <c r="AL60" s="88" t="b">
        <f ca="1">AO$1=VLOOKUP(INDIRECT(ADDRESS(ROW(),1)),WIs!$A:$J,9,0)</f>
        <v>0</v>
      </c>
      <c r="AM60" s="88" t="b">
        <f ca="1">AO$1=VLOOKUP(INDIRECT(ADDRESS(ROW(),1)),WIs!$A:$J,10,0)</f>
        <v>0</v>
      </c>
      <c r="AO60">
        <v>1</v>
      </c>
    </row>
    <row r="61" spans="1:43">
      <c r="A61" t="s">
        <v>1968</v>
      </c>
      <c r="B61" s="196" t="str">
        <f>VLOOKUP(A61,WIs!A:D,2,0)</f>
        <v>IoT for Smart Lifts</v>
      </c>
      <c r="C61" s="196" t="str">
        <f>VLOOKUP(A61,WIs!A:D,4,0)</f>
        <v>Active</v>
      </c>
      <c r="D61" t="s">
        <v>1769</v>
      </c>
      <c r="E61" t="s">
        <v>2000</v>
      </c>
      <c r="F61" t="s">
        <v>1714</v>
      </c>
      <c r="AG61" s="239"/>
      <c r="AH61" s="240">
        <v>0.2</v>
      </c>
      <c r="AI61" s="240">
        <v>0.2</v>
      </c>
      <c r="AJ61" s="240">
        <v>0.4</v>
      </c>
      <c r="AK61" s="240">
        <v>0.4</v>
      </c>
      <c r="AL61" s="88" t="b">
        <f ca="1">AO$1=VLOOKUP(INDIRECT(ADDRESS(ROW(),1)),WIs!$A:$J,9,0)</f>
        <v>0</v>
      </c>
      <c r="AM61" s="88" t="b">
        <f ca="1">AO$1=VLOOKUP(INDIRECT(ADDRESS(ROW(),1)),WIs!$A:$J,10,0)</f>
        <v>0</v>
      </c>
      <c r="AO61">
        <v>2</v>
      </c>
      <c r="AQ61">
        <v>6</v>
      </c>
    </row>
    <row r="62" spans="1:43">
      <c r="A62" t="s">
        <v>1969</v>
      </c>
      <c r="B62" s="196" t="str">
        <f>VLOOKUP(A62,WIs!A:D,2,0)</f>
        <v>Management Object Migration</v>
      </c>
      <c r="C62" s="196" t="str">
        <f>VLOOKUP(A62,WIs!A:D,4,0)</f>
        <v>Active</v>
      </c>
      <c r="D62" t="s">
        <v>1769</v>
      </c>
      <c r="E62" t="s">
        <v>1711</v>
      </c>
      <c r="F62" t="s">
        <v>1771</v>
      </c>
      <c r="AG62" s="244"/>
      <c r="AH62" s="203"/>
      <c r="AI62" s="240">
        <v>0.05</v>
      </c>
      <c r="AJ62" s="240">
        <v>0.3</v>
      </c>
      <c r="AK62" s="240">
        <v>0.3</v>
      </c>
      <c r="AL62" s="88" t="b">
        <f ca="1">AO$1=VLOOKUP(INDIRECT(ADDRESS(ROW(),1)),WIs!$A:$J,9,0)</f>
        <v>0</v>
      </c>
      <c r="AM62" s="88" t="b">
        <f ca="1">AO$1=VLOOKUP(INDIRECT(ADDRESS(ROW(),1)),WIs!$A:$J,10,0)</f>
        <v>0</v>
      </c>
      <c r="AO62">
        <v>3</v>
      </c>
    </row>
    <row r="63" spans="1:43">
      <c r="A63" t="s">
        <v>1970</v>
      </c>
      <c r="B63" s="196" t="str">
        <f>VLOOKUP(A63,WIs!A:D,2,0)</f>
        <v xml:space="preserve">	oneM2M and SensorThings API</v>
      </c>
      <c r="C63" s="196" t="str">
        <f>VLOOKUP(A63,WIs!A:D,4,0)</f>
        <v>Active</v>
      </c>
      <c r="D63" t="s">
        <v>1769</v>
      </c>
      <c r="E63" t="s">
        <v>2003</v>
      </c>
      <c r="F63" t="s">
        <v>2050</v>
      </c>
      <c r="AG63" s="244"/>
      <c r="AH63" s="203"/>
      <c r="AI63" s="240">
        <v>0.05</v>
      </c>
      <c r="AJ63" s="240">
        <v>0.05</v>
      </c>
      <c r="AK63" s="240">
        <v>0.05</v>
      </c>
      <c r="AL63" s="88" t="b">
        <f ca="1">AO$1=VLOOKUP(INDIRECT(ADDRESS(ROW(),1)),WIs!$A:$J,9,0)</f>
        <v>0</v>
      </c>
      <c r="AM63" s="88" t="b">
        <f ca="1">AO$1=VLOOKUP(INDIRECT(ADDRESS(ROW(),1)),WIs!$A:$J,10,0)</f>
        <v>1</v>
      </c>
      <c r="AO63">
        <v>4</v>
      </c>
    </row>
    <row r="64" spans="1:43">
      <c r="A64" t="s">
        <v>2037</v>
      </c>
      <c r="B64" s="196" t="str">
        <f>VLOOKUP(A64,WIs!A:D,2,0)</f>
        <v>Advanced Semantic Discovery</v>
      </c>
      <c r="C64" s="196" t="str">
        <f>VLOOKUP(A64,WIs!A:D,4,0)</f>
        <v>Active</v>
      </c>
      <c r="D64" t="s">
        <v>2041</v>
      </c>
      <c r="E64" t="s">
        <v>2040</v>
      </c>
      <c r="F64" t="s">
        <v>2045</v>
      </c>
      <c r="AG64" s="244"/>
      <c r="AH64" s="273"/>
      <c r="AI64" s="240">
        <v>0.1</v>
      </c>
      <c r="AJ64" s="240">
        <v>0.25</v>
      </c>
      <c r="AK64" s="240">
        <v>0.25</v>
      </c>
      <c r="AL64" s="88" t="b">
        <f ca="1">AO$1=VLOOKUP(INDIRECT(ADDRESS(ROW(),1)),WIs!$A:$J,9,0)</f>
        <v>0</v>
      </c>
      <c r="AM64" s="88" t="b">
        <f ca="1">AO$1=VLOOKUP(INDIRECT(ADDRESS(ROW(),1)),WIs!$A:$J,10,0)</f>
        <v>0</v>
      </c>
      <c r="AO64">
        <v>5</v>
      </c>
    </row>
    <row r="65" spans="1:41">
      <c r="A65" t="s">
        <v>2038</v>
      </c>
      <c r="B65" s="196" t="str">
        <f>VLOOKUP(A65,WIs!A:D,2,0)</f>
        <v>System enhancements to support Data License Management</v>
      </c>
      <c r="C65" s="196" t="str">
        <f>VLOOKUP(A65,WIs!A:D,4,0)</f>
        <v>Active</v>
      </c>
      <c r="D65" t="s">
        <v>2041</v>
      </c>
      <c r="E65" t="s">
        <v>1922</v>
      </c>
      <c r="F65" t="s">
        <v>2039</v>
      </c>
      <c r="AG65" s="244"/>
      <c r="AH65" s="273"/>
      <c r="AI65" s="273"/>
      <c r="AJ65" s="240">
        <v>0.05</v>
      </c>
      <c r="AK65" s="240">
        <v>0.05</v>
      </c>
      <c r="AL65" s="88" t="b">
        <f ca="1">AO$1=VLOOKUP(INDIRECT(ADDRESS(ROW(),1)),WIs!$A:$J,9,0)</f>
        <v>0</v>
      </c>
      <c r="AM65" s="88" t="b">
        <f ca="1">AO$1=VLOOKUP(INDIRECT(ADDRESS(ROW(),1)),WIs!$A:$J,10,0)</f>
        <v>0</v>
      </c>
      <c r="AO65">
        <v>6</v>
      </c>
    </row>
    <row r="66" spans="1:41">
      <c r="A66" t="s">
        <v>2053</v>
      </c>
      <c r="B66" s="196" t="str">
        <f>VLOOKUP(A66,WIs!A:D,2,0)</f>
        <v>oneM2M API guide Rel3</v>
      </c>
      <c r="C66" s="196" t="str">
        <f>VLOOKUP(A66,WIs!A:D,4,0)</f>
        <v>Active</v>
      </c>
      <c r="E66" t="s">
        <v>1712</v>
      </c>
      <c r="F66" t="s">
        <v>1771</v>
      </c>
      <c r="AG66" s="244"/>
      <c r="AH66" s="273"/>
      <c r="AI66" s="273"/>
      <c r="AJ66" s="273" t="s">
        <v>2066</v>
      </c>
      <c r="AK66" s="273" t="s">
        <v>2066</v>
      </c>
      <c r="AL66" s="88"/>
      <c r="AM66" s="88"/>
      <c r="AO66">
        <v>7</v>
      </c>
    </row>
    <row r="67" spans="1:41" hidden="1">
      <c r="B67" s="241" t="s">
        <v>1831</v>
      </c>
      <c r="C67" s="196" t="e">
        <f>VLOOKUP(A67,WIs!A:D,4,0)</f>
        <v>#N/A</v>
      </c>
      <c r="AG67" s="244"/>
      <c r="AH67" s="203"/>
      <c r="AI67" s="203"/>
      <c r="AJ67" s="203"/>
      <c r="AO67">
        <v>1</v>
      </c>
    </row>
    <row r="68" spans="1:41" hidden="1">
      <c r="B68" s="242" t="s">
        <v>1832</v>
      </c>
      <c r="C68" s="196" t="e">
        <f>VLOOKUP(A68,WIs!A:D,4,0)</f>
        <v>#N/A</v>
      </c>
      <c r="AG68" s="244"/>
      <c r="AH68" s="203"/>
      <c r="AI68" s="203"/>
      <c r="AJ68" s="203"/>
      <c r="AO68">
        <v>1</v>
      </c>
    </row>
    <row r="69" spans="1:41" hidden="1">
      <c r="B69" s="243" t="s">
        <v>1834</v>
      </c>
      <c r="C69" s="196" t="e">
        <f>VLOOKUP(A69,WIs!A:D,4,0)</f>
        <v>#N/A</v>
      </c>
      <c r="AG69" s="244"/>
      <c r="AH69" s="203"/>
      <c r="AI69" s="203"/>
      <c r="AJ69" s="203"/>
      <c r="AO69">
        <v>1</v>
      </c>
    </row>
    <row r="70" spans="1:41" hidden="1">
      <c r="B70" s="196" t="e">
        <f>VLOOKUP(A70,WIs!A:D,2,0)</f>
        <v>#N/A</v>
      </c>
      <c r="C70" s="196" t="e">
        <f>VLOOKUP(A70,WIs!A:D,4,0)</f>
        <v>#N/A</v>
      </c>
      <c r="AG70" s="244"/>
      <c r="AH70" s="203"/>
      <c r="AI70" s="203"/>
      <c r="AJ70" s="203"/>
      <c r="AO70">
        <v>1</v>
      </c>
    </row>
  </sheetData>
  <phoneticPr fontId="63" type="noConversion"/>
  <conditionalFormatting sqref="A2:AF2 A59 AG59:AJ59 D59:E59 A3:AK11 A12:AJ58">
    <cfRule type="expression" dxfId="92" priority="72" stopIfTrue="1">
      <formula>INDIRECT(ADDRESS(ROW(),3))="Closed"</formula>
    </cfRule>
  </conditionalFormatting>
  <conditionalFormatting sqref="J2:AF2 AG59:AJ59 J3:AK11 J12:AJ58">
    <cfRule type="dataBar" priority="75">
      <dataBar>
        <cfvo type="min"/>
        <cfvo type="max"/>
        <color rgb="FF638EC6"/>
      </dataBar>
      <extLst>
        <ext xmlns:x14="http://schemas.microsoft.com/office/spreadsheetml/2009/9/main" uri="{B025F937-C7B1-47D3-B67F-A62EFF666E3E}">
          <x14:id>{9BADDDF8-EC8F-4972-B446-28B0EB2EC730}</x14:id>
        </ext>
      </extLst>
    </cfRule>
  </conditionalFormatting>
  <conditionalFormatting sqref="AL2:AM60">
    <cfRule type="cellIs" dxfId="91" priority="73" operator="equal">
      <formula>TRUE</formula>
    </cfRule>
  </conditionalFormatting>
  <conditionalFormatting sqref="D2:D70">
    <cfRule type="cellIs" dxfId="90" priority="74" operator="equal">
      <formula>"Y"</formula>
    </cfRule>
  </conditionalFormatting>
  <conditionalFormatting sqref="AG2:AK2">
    <cfRule type="expression" dxfId="89" priority="64" stopIfTrue="1">
      <formula>INDIRECT(ADDRESS(ROW(),3))="Closed"</formula>
    </cfRule>
  </conditionalFormatting>
  <conditionalFormatting sqref="AG2:AK2">
    <cfRule type="dataBar" priority="65">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AJ61">
    <cfRule type="expression" dxfId="88" priority="60" stopIfTrue="1">
      <formula>INDIRECT(ADDRESS(ROW(),3))="Closed"</formula>
    </cfRule>
  </conditionalFormatting>
  <conditionalFormatting sqref="AG61:AJ61">
    <cfRule type="dataBar" priority="61">
      <dataBar>
        <cfvo type="min"/>
        <cfvo type="max"/>
        <color rgb="FF638EC6"/>
      </dataBar>
      <extLst>
        <ext xmlns:x14="http://schemas.microsoft.com/office/spreadsheetml/2009/9/main" uri="{B025F937-C7B1-47D3-B67F-A62EFF666E3E}">
          <x14:id>{8BC6B198-E2ED-400E-93D8-70229BC382BF}</x14:id>
        </ext>
      </extLst>
    </cfRule>
  </conditionalFormatting>
  <conditionalFormatting sqref="AH60:AJ60">
    <cfRule type="expression" dxfId="87" priority="52" stopIfTrue="1">
      <formula>INDIRECT(ADDRESS(ROW(),3))="Closed"</formula>
    </cfRule>
  </conditionalFormatting>
  <conditionalFormatting sqref="AH60:AJ60">
    <cfRule type="dataBar" priority="53">
      <dataBar>
        <cfvo type="min"/>
        <cfvo type="max"/>
        <color rgb="FF638EC6"/>
      </dataBar>
      <extLst>
        <ext xmlns:x14="http://schemas.microsoft.com/office/spreadsheetml/2009/9/main" uri="{B025F937-C7B1-47D3-B67F-A62EFF666E3E}">
          <x14:id>{B12933B1-5D49-4AD2-BE51-34D2D9C01E2B}</x14:id>
        </ext>
      </extLst>
    </cfRule>
  </conditionalFormatting>
  <conditionalFormatting sqref="AL61:AM61">
    <cfRule type="cellIs" dxfId="86" priority="51" operator="equal">
      <formula>TRUE</formula>
    </cfRule>
  </conditionalFormatting>
  <conditionalFormatting sqref="AL62:AM62">
    <cfRule type="cellIs" dxfId="85" priority="50" operator="equal">
      <formula>TRUE</formula>
    </cfRule>
  </conditionalFormatting>
  <conditionalFormatting sqref="AL63:AM66">
    <cfRule type="cellIs" dxfId="84" priority="49" operator="equal">
      <formula>TRUE</formula>
    </cfRule>
  </conditionalFormatting>
  <conditionalFormatting sqref="AK12:AK13 AK2">
    <cfRule type="expression" dxfId="83" priority="47" stopIfTrue="1">
      <formula>INDIRECT(ADDRESS(ROW(),3))="Closed"</formula>
    </cfRule>
  </conditionalFormatting>
  <conditionalFormatting sqref="AK12:AK13 AK2">
    <cfRule type="dataBar" priority="48">
      <dataBar>
        <cfvo type="min"/>
        <cfvo type="max"/>
        <color rgb="FF638EC6"/>
      </dataBar>
      <extLst>
        <ext xmlns:x14="http://schemas.microsoft.com/office/spreadsheetml/2009/9/main" uri="{B025F937-C7B1-47D3-B67F-A62EFF666E3E}">
          <x14:id>{D99C73DB-751A-45A1-B1D2-E8CAE2E07D7A}</x14:id>
        </ext>
      </extLst>
    </cfRule>
  </conditionalFormatting>
  <conditionalFormatting sqref="AI62:AJ62">
    <cfRule type="expression" dxfId="82" priority="41" stopIfTrue="1">
      <formula>INDIRECT(ADDRESS(ROW(),3))="Closed"</formula>
    </cfRule>
  </conditionalFormatting>
  <conditionalFormatting sqref="AI62:AJ62">
    <cfRule type="dataBar" priority="42">
      <dataBar>
        <cfvo type="min"/>
        <cfvo type="max"/>
        <color rgb="FF638EC6"/>
      </dataBar>
      <extLst>
        <ext xmlns:x14="http://schemas.microsoft.com/office/spreadsheetml/2009/9/main" uri="{B025F937-C7B1-47D3-B67F-A62EFF666E3E}">
          <x14:id>{2A4E0A21-04F6-43B1-8F80-D53FA029235B}</x14:id>
        </ext>
      </extLst>
    </cfRule>
  </conditionalFormatting>
  <conditionalFormatting sqref="AI63:AJ63">
    <cfRule type="expression" dxfId="81" priority="37" stopIfTrue="1">
      <formula>INDIRECT(ADDRESS(ROW(),3))="Closed"</formula>
    </cfRule>
  </conditionalFormatting>
  <conditionalFormatting sqref="AI63:AJ63">
    <cfRule type="dataBar" priority="38">
      <dataBar>
        <cfvo type="min"/>
        <cfvo type="max"/>
        <color rgb="FF638EC6"/>
      </dataBar>
      <extLst>
        <ext xmlns:x14="http://schemas.microsoft.com/office/spreadsheetml/2009/9/main" uri="{B025F937-C7B1-47D3-B67F-A62EFF666E3E}">
          <x14:id>{4D432ACA-C733-4D16-8015-81049C64AD1A}</x14:id>
        </ext>
      </extLst>
    </cfRule>
  </conditionalFormatting>
  <conditionalFormatting sqref="AI64:AJ64">
    <cfRule type="expression" dxfId="80" priority="33" stopIfTrue="1">
      <formula>INDIRECT(ADDRESS(ROW(),3))="Closed"</formula>
    </cfRule>
  </conditionalFormatting>
  <conditionalFormatting sqref="AI64:AJ64">
    <cfRule type="dataBar" priority="34">
      <dataBar>
        <cfvo type="min"/>
        <cfvo type="max"/>
        <color rgb="FF638EC6"/>
      </dataBar>
      <extLst>
        <ext xmlns:x14="http://schemas.microsoft.com/office/spreadsheetml/2009/9/main" uri="{B025F937-C7B1-47D3-B67F-A62EFF666E3E}">
          <x14:id>{5E8C7E41-504A-4705-ACBF-A4BA827DE22D}</x14:id>
        </ext>
      </extLst>
    </cfRule>
  </conditionalFormatting>
  <conditionalFormatting sqref="AJ65">
    <cfRule type="expression" dxfId="79" priority="25" stopIfTrue="1">
      <formula>INDIRECT(ADDRESS(ROW(),3))="Closed"</formula>
    </cfRule>
  </conditionalFormatting>
  <conditionalFormatting sqref="AJ65">
    <cfRule type="dataBar" priority="26">
      <dataBar>
        <cfvo type="min"/>
        <cfvo type="max"/>
        <color rgb="FF638EC6"/>
      </dataBar>
      <extLst>
        <ext xmlns:x14="http://schemas.microsoft.com/office/spreadsheetml/2009/9/main" uri="{B025F937-C7B1-47D3-B67F-A62EFF666E3E}">
          <x14:id>{012ACCAE-5A40-4143-AFA4-97901D52D674}</x14:id>
        </ext>
      </extLst>
    </cfRule>
  </conditionalFormatting>
  <conditionalFormatting sqref="AK16:AK59">
    <cfRule type="expression" dxfId="78" priority="21" stopIfTrue="1">
      <formula>INDIRECT(ADDRESS(ROW(),3))="Closed"</formula>
    </cfRule>
  </conditionalFormatting>
  <conditionalFormatting sqref="AK16:AK59">
    <cfRule type="dataBar" priority="22">
      <dataBar>
        <cfvo type="min"/>
        <cfvo type="max"/>
        <color rgb="FF638EC6"/>
      </dataBar>
      <extLst>
        <ext xmlns:x14="http://schemas.microsoft.com/office/spreadsheetml/2009/9/main" uri="{B025F937-C7B1-47D3-B67F-A62EFF666E3E}">
          <x14:id>{FF333A1D-DEE8-4919-B1A2-E16CFE325EAC}</x14:id>
        </ext>
      </extLst>
    </cfRule>
  </conditionalFormatting>
  <conditionalFormatting sqref="AK61">
    <cfRule type="expression" dxfId="77" priority="19" stopIfTrue="1">
      <formula>INDIRECT(ADDRESS(ROW(),3))="Closed"</formula>
    </cfRule>
  </conditionalFormatting>
  <conditionalFormatting sqref="AK61">
    <cfRule type="dataBar" priority="20">
      <dataBar>
        <cfvo type="min"/>
        <cfvo type="max"/>
        <color rgb="FF638EC6"/>
      </dataBar>
      <extLst>
        <ext xmlns:x14="http://schemas.microsoft.com/office/spreadsheetml/2009/9/main" uri="{B025F937-C7B1-47D3-B67F-A62EFF666E3E}">
          <x14:id>{8C4C4791-6719-44E1-94C1-7261A6F17169}</x14:id>
        </ext>
      </extLst>
    </cfRule>
  </conditionalFormatting>
  <conditionalFormatting sqref="AK60">
    <cfRule type="expression" dxfId="76" priority="17" stopIfTrue="1">
      <formula>INDIRECT(ADDRESS(ROW(),3))="Closed"</formula>
    </cfRule>
  </conditionalFormatting>
  <conditionalFormatting sqref="AK60">
    <cfRule type="dataBar" priority="18">
      <dataBar>
        <cfvo type="min"/>
        <cfvo type="max"/>
        <color rgb="FF638EC6"/>
      </dataBar>
      <extLst>
        <ext xmlns:x14="http://schemas.microsoft.com/office/spreadsheetml/2009/9/main" uri="{B025F937-C7B1-47D3-B67F-A62EFF666E3E}">
          <x14:id>{A4902C04-DC1F-4351-B653-4D840C63C93A}</x14:id>
        </ext>
      </extLst>
    </cfRule>
  </conditionalFormatting>
  <conditionalFormatting sqref="AK62">
    <cfRule type="expression" dxfId="75" priority="13" stopIfTrue="1">
      <formula>INDIRECT(ADDRESS(ROW(),3))="Closed"</formula>
    </cfRule>
  </conditionalFormatting>
  <conditionalFormatting sqref="AK62">
    <cfRule type="dataBar" priority="14">
      <dataBar>
        <cfvo type="min"/>
        <cfvo type="max"/>
        <color rgb="FF638EC6"/>
      </dataBar>
      <extLst>
        <ext xmlns:x14="http://schemas.microsoft.com/office/spreadsheetml/2009/9/main" uri="{B025F937-C7B1-47D3-B67F-A62EFF666E3E}">
          <x14:id>{EB8CBB71-5A96-4461-B009-82566AB170B0}</x14:id>
        </ext>
      </extLst>
    </cfRule>
  </conditionalFormatting>
  <conditionalFormatting sqref="AK63">
    <cfRule type="expression" dxfId="74" priority="9" stopIfTrue="1">
      <formula>INDIRECT(ADDRESS(ROW(),3))="Closed"</formula>
    </cfRule>
  </conditionalFormatting>
  <conditionalFormatting sqref="AK63">
    <cfRule type="dataBar" priority="10">
      <dataBar>
        <cfvo type="min"/>
        <cfvo type="max"/>
        <color rgb="FF638EC6"/>
      </dataBar>
      <extLst>
        <ext xmlns:x14="http://schemas.microsoft.com/office/spreadsheetml/2009/9/main" uri="{B025F937-C7B1-47D3-B67F-A62EFF666E3E}">
          <x14:id>{BA5FB249-F151-4212-B133-6616132E6A6D}</x14:id>
        </ext>
      </extLst>
    </cfRule>
  </conditionalFormatting>
  <conditionalFormatting sqref="AK64">
    <cfRule type="expression" dxfId="73" priority="5" stopIfTrue="1">
      <formula>INDIRECT(ADDRESS(ROW(),3))="Closed"</formula>
    </cfRule>
  </conditionalFormatting>
  <conditionalFormatting sqref="AK64">
    <cfRule type="dataBar" priority="6">
      <dataBar>
        <cfvo type="min"/>
        <cfvo type="max"/>
        <color rgb="FF638EC6"/>
      </dataBar>
      <extLst>
        <ext xmlns:x14="http://schemas.microsoft.com/office/spreadsheetml/2009/9/main" uri="{B025F937-C7B1-47D3-B67F-A62EFF666E3E}">
          <x14:id>{35FAB3D5-6F4A-4519-9775-124FF02991FB}</x14:id>
        </ext>
      </extLst>
    </cfRule>
  </conditionalFormatting>
  <conditionalFormatting sqref="AK65">
    <cfRule type="expression" dxfId="72" priority="1" stopIfTrue="1">
      <formula>INDIRECT(ADDRESS(ROW(),3))="Closed"</formula>
    </cfRule>
  </conditionalFormatting>
  <conditionalFormatting sqref="AK65">
    <cfRule type="dataBar" priority="2">
      <dataBar>
        <cfvo type="min"/>
        <cfvo type="max"/>
        <color rgb="FF638EC6"/>
      </dataBar>
      <extLst>
        <ext xmlns:x14="http://schemas.microsoft.com/office/spreadsheetml/2009/9/main" uri="{B025F937-C7B1-47D3-B67F-A62EFF666E3E}">
          <x14:id>{A60064E9-95AF-4194-A8B7-17F39785B32A}</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AG59:AJ59 J3:AK11 J12:AJ58</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AG2:AK2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AG61:AJ61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AH60:AJ60</xm:sqref>
        </x14:conditionalFormatting>
        <x14:conditionalFormatting xmlns:xm="http://schemas.microsoft.com/office/excel/2006/main">
          <x14:cfRule type="dataBar" id="{D99C73DB-751A-45A1-B1D2-E8CAE2E07D7A}">
            <x14:dataBar minLength="0" maxLength="100" border="1" negativeBarBorderColorSameAsPositive="0">
              <x14:cfvo type="autoMin"/>
              <x14:cfvo type="autoMax"/>
              <x14:borderColor rgb="FF638EC6"/>
              <x14:negativeFillColor rgb="FFFF0000"/>
              <x14:negativeBorderColor rgb="FFFF0000"/>
              <x14:axisColor rgb="FF000000"/>
            </x14:dataBar>
          </x14:cfRule>
          <xm:sqref>AK12:AK13 AK2</xm:sqref>
        </x14:conditionalFormatting>
        <x14:conditionalFormatting xmlns:xm="http://schemas.microsoft.com/office/excel/2006/main">
          <x14:cfRule type="dataBar" id="{2A4E0A21-04F6-43B1-8F80-D53FA029235B}">
            <x14:dataBar minLength="0" maxLength="100" border="1" negativeBarBorderColorSameAsPositive="0">
              <x14:cfvo type="autoMin"/>
              <x14:cfvo type="autoMax"/>
              <x14:borderColor rgb="FF638EC6"/>
              <x14:negativeFillColor rgb="FFFF0000"/>
              <x14:negativeBorderColor rgb="FFFF0000"/>
              <x14:axisColor rgb="FF000000"/>
            </x14:dataBar>
          </x14:cfRule>
          <xm:sqref>AI62:AJ62</xm:sqref>
        </x14:conditionalFormatting>
        <x14:conditionalFormatting xmlns:xm="http://schemas.microsoft.com/office/excel/2006/main">
          <x14:cfRule type="dataBar" id="{4D432ACA-C733-4D16-8015-81049C64AD1A}">
            <x14:dataBar minLength="0" maxLength="100" border="1" negativeBarBorderColorSameAsPositive="0">
              <x14:cfvo type="autoMin"/>
              <x14:cfvo type="autoMax"/>
              <x14:borderColor rgb="FF638EC6"/>
              <x14:negativeFillColor rgb="FFFF0000"/>
              <x14:negativeBorderColor rgb="FFFF0000"/>
              <x14:axisColor rgb="FF000000"/>
            </x14:dataBar>
          </x14:cfRule>
          <xm:sqref>AI63:AJ63</xm:sqref>
        </x14:conditionalFormatting>
        <x14:conditionalFormatting xmlns:xm="http://schemas.microsoft.com/office/excel/2006/main">
          <x14:cfRule type="dataBar" id="{5E8C7E41-504A-4705-ACBF-A4BA827DE22D}">
            <x14:dataBar minLength="0" maxLength="100" border="1" negativeBarBorderColorSameAsPositive="0">
              <x14:cfvo type="autoMin"/>
              <x14:cfvo type="autoMax"/>
              <x14:borderColor rgb="FF638EC6"/>
              <x14:negativeFillColor rgb="FFFF0000"/>
              <x14:negativeBorderColor rgb="FFFF0000"/>
              <x14:axisColor rgb="FF000000"/>
            </x14:dataBar>
          </x14:cfRule>
          <xm:sqref>AI64:AJ64</xm:sqref>
        </x14:conditionalFormatting>
        <x14:conditionalFormatting xmlns:xm="http://schemas.microsoft.com/office/excel/2006/main">
          <x14:cfRule type="dataBar" id="{012ACCAE-5A40-4143-AFA4-97901D52D674}">
            <x14:dataBar minLength="0" maxLength="100" border="1" negativeBarBorderColorSameAsPositive="0">
              <x14:cfvo type="autoMin"/>
              <x14:cfvo type="autoMax"/>
              <x14:borderColor rgb="FF638EC6"/>
              <x14:negativeFillColor rgb="FFFF0000"/>
              <x14:negativeBorderColor rgb="FFFF0000"/>
              <x14:axisColor rgb="FF000000"/>
            </x14:dataBar>
          </x14:cfRule>
          <xm:sqref>AJ65</xm:sqref>
        </x14:conditionalFormatting>
        <x14:conditionalFormatting xmlns:xm="http://schemas.microsoft.com/office/excel/2006/main">
          <x14:cfRule type="dataBar" id="{FF333A1D-DEE8-4919-B1A2-E16CFE325EAC}">
            <x14:dataBar minLength="0" maxLength="100" border="1" negativeBarBorderColorSameAsPositive="0">
              <x14:cfvo type="autoMin"/>
              <x14:cfvo type="autoMax"/>
              <x14:borderColor rgb="FF638EC6"/>
              <x14:negativeFillColor rgb="FFFF0000"/>
              <x14:negativeBorderColor rgb="FFFF0000"/>
              <x14:axisColor rgb="FF000000"/>
            </x14:dataBar>
          </x14:cfRule>
          <xm:sqref>AK16:AK59</xm:sqref>
        </x14:conditionalFormatting>
        <x14:conditionalFormatting xmlns:xm="http://schemas.microsoft.com/office/excel/2006/main">
          <x14:cfRule type="dataBar" id="{8C4C4791-6719-44E1-94C1-7261A6F17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A4902C04-DC1F-4351-B653-4D840C63C93A}">
            <x14:dataBar minLength="0" maxLength="100" border="1" negativeBarBorderColorSameAsPositive="0">
              <x14:cfvo type="autoMin"/>
              <x14:cfvo type="autoMax"/>
              <x14:borderColor rgb="FF638EC6"/>
              <x14:negativeFillColor rgb="FFFF0000"/>
              <x14:negativeBorderColor rgb="FFFF0000"/>
              <x14:axisColor rgb="FF000000"/>
            </x14:dataBar>
          </x14:cfRule>
          <xm:sqref>AK60</xm:sqref>
        </x14:conditionalFormatting>
        <x14:conditionalFormatting xmlns:xm="http://schemas.microsoft.com/office/excel/2006/main">
          <x14:cfRule type="dataBar" id="{EB8CBB71-5A96-4461-B009-82566AB170B0}">
            <x14:dataBar minLength="0" maxLength="100" border="1" negativeBarBorderColorSameAsPositive="0">
              <x14:cfvo type="autoMin"/>
              <x14:cfvo type="autoMax"/>
              <x14:borderColor rgb="FF638EC6"/>
              <x14:negativeFillColor rgb="FFFF0000"/>
              <x14:negativeBorderColor rgb="FFFF0000"/>
              <x14:axisColor rgb="FF000000"/>
            </x14:dataBar>
          </x14:cfRule>
          <xm:sqref>AK62</xm:sqref>
        </x14:conditionalFormatting>
        <x14:conditionalFormatting xmlns:xm="http://schemas.microsoft.com/office/excel/2006/main">
          <x14:cfRule type="dataBar" id="{BA5FB249-F151-4212-B133-6616132E6A6D}">
            <x14:dataBar minLength="0" maxLength="100" border="1" negativeBarBorderColorSameAsPositive="0">
              <x14:cfvo type="autoMin"/>
              <x14:cfvo type="autoMax"/>
              <x14:borderColor rgb="FF638EC6"/>
              <x14:negativeFillColor rgb="FFFF0000"/>
              <x14:negativeBorderColor rgb="FFFF0000"/>
              <x14:axisColor rgb="FF000000"/>
            </x14:dataBar>
          </x14:cfRule>
          <xm:sqref>AK63</xm:sqref>
        </x14:conditionalFormatting>
        <x14:conditionalFormatting xmlns:xm="http://schemas.microsoft.com/office/excel/2006/main">
          <x14:cfRule type="dataBar" id="{35FAB3D5-6F4A-4519-9775-124FF02991FB}">
            <x14:dataBar minLength="0" maxLength="100" border="1" negativeBarBorderColorSameAsPositive="0">
              <x14:cfvo type="autoMin"/>
              <x14:cfvo type="autoMax"/>
              <x14:borderColor rgb="FF638EC6"/>
              <x14:negativeFillColor rgb="FFFF0000"/>
              <x14:negativeBorderColor rgb="FFFF0000"/>
              <x14:axisColor rgb="FF000000"/>
            </x14:dataBar>
          </x14:cfRule>
          <xm:sqref>AK64</xm:sqref>
        </x14:conditionalFormatting>
        <x14:conditionalFormatting xmlns:xm="http://schemas.microsoft.com/office/excel/2006/main">
          <x14:cfRule type="dataBar" id="{A60064E9-95AF-4194-A8B7-17F39785B32A}">
            <x14:dataBar minLength="0" maxLength="100" border="1" negativeBarBorderColorSameAsPositive="0">
              <x14:cfvo type="autoMin"/>
              <x14:cfvo type="autoMax"/>
              <x14:borderColor rgb="FF638EC6"/>
              <x14:negativeFillColor rgb="FFFF0000"/>
              <x14:negativeBorderColor rgb="FFFF0000"/>
              <x14:axisColor rgb="FF000000"/>
            </x14:dataBar>
          </x14:cfRule>
          <xm:sqref>AK65</xm:sqref>
        </x14:conditionalFormatting>
        <x14:conditionalFormatting xmlns:xm="http://schemas.microsoft.com/office/excel/2006/main">
          <x14:cfRule type="expression" priority="76" stopIfTrue="1" id="{8647C461-2819-4FC3-A9EC-592537E88C6A}">
            <xm:f>INDIRECT(ADDRESS(1,COLUMN()))=VLOOKUP(INDIRECT(ADDRESS(ROW(),1)),WIs!$A:$J,9,0)</xm:f>
            <x14:dxf>
              <fill>
                <patternFill patternType="solid">
                  <fgColor indexed="64"/>
                  <bgColor theme="9"/>
                </patternFill>
              </fill>
            </x14:dxf>
          </x14:cfRule>
          <x14:cfRule type="expression" priority="77" stopIfTrue="1" id="{FE63CAF5-F677-4890-87FE-6F0875289031}">
            <xm:f>INDIRECT(ADDRESS(1,COLUMN()))=VLOOKUP(INDIRECT(ADDRESS(ROW(),1)),WIs!$A:$J,10,0)</xm:f>
            <x14:dxf>
              <fill>
                <patternFill>
                  <bgColor rgb="FFFF0000"/>
                </patternFill>
              </fill>
            </x14:dxf>
          </x14:cfRule>
          <xm:sqref>AG59:AJ59 AG61:AJ61 AH60:AJ60 G2:AK11 G12:AJ58</xm:sqref>
        </x14:conditionalFormatting>
        <x14:conditionalFormatting xmlns:xm="http://schemas.microsoft.com/office/excel/2006/main">
          <x14:cfRule type="expression" priority="45" stopIfTrue="1" id="{C1DB3E0D-18A4-4AC7-B5C6-FA387C6D066A}">
            <xm:f>INDIRECT(ADDRESS(1,COLUMN()))=VLOOKUP(INDIRECT(ADDRESS(ROW(),1)),WIs!$A:$J,9,0)</xm:f>
            <x14:dxf>
              <fill>
                <patternFill patternType="solid">
                  <fgColor indexed="64"/>
                  <bgColor theme="9"/>
                </patternFill>
              </fill>
            </x14:dxf>
          </x14:cfRule>
          <x14:cfRule type="expression" priority="46" stopIfTrue="1" id="{4B2E8768-11C1-4A0E-A402-9A17D5E1156D}">
            <xm:f>INDIRECT(ADDRESS(1,COLUMN()))=VLOOKUP(INDIRECT(ADDRESS(ROW(),1)),WIs!$A:$J,10,0)</xm:f>
            <x14:dxf>
              <fill>
                <patternFill>
                  <bgColor rgb="FFFF0000"/>
                </patternFill>
              </fill>
            </x14:dxf>
          </x14:cfRule>
          <xm:sqref>AK12:AK13</xm:sqref>
        </x14:conditionalFormatting>
        <x14:conditionalFormatting xmlns:xm="http://schemas.microsoft.com/office/excel/2006/main">
          <x14:cfRule type="expression" priority="43" stopIfTrue="1" id="{88E55DFA-AA74-4338-8BBF-E5D5D2671F4B}">
            <xm:f>INDIRECT(ADDRESS(1,COLUMN()))=VLOOKUP(INDIRECT(ADDRESS(ROW(),1)),WIs!$A:$J,9,0)</xm:f>
            <x14:dxf>
              <fill>
                <patternFill patternType="solid">
                  <fgColor indexed="64"/>
                  <bgColor theme="9"/>
                </patternFill>
              </fill>
            </x14:dxf>
          </x14:cfRule>
          <x14:cfRule type="expression" priority="44" stopIfTrue="1" id="{49FC5BB0-A7C0-4C55-9519-A19D4C813091}">
            <xm:f>INDIRECT(ADDRESS(1,COLUMN()))=VLOOKUP(INDIRECT(ADDRESS(ROW(),1)),WIs!$A:$J,10,0)</xm:f>
            <x14:dxf>
              <fill>
                <patternFill>
                  <bgColor rgb="FFFF0000"/>
                </patternFill>
              </fill>
            </x14:dxf>
          </x14:cfRule>
          <xm:sqref>AI62:AJ62</xm:sqref>
        </x14:conditionalFormatting>
        <x14:conditionalFormatting xmlns:xm="http://schemas.microsoft.com/office/excel/2006/main">
          <x14:cfRule type="expression" priority="39" stopIfTrue="1" id="{4F0CB244-F935-4418-8735-9761528EBDE0}">
            <xm:f>INDIRECT(ADDRESS(1,COLUMN()))=VLOOKUP(INDIRECT(ADDRESS(ROW(),1)),WIs!$A:$J,9,0)</xm:f>
            <x14:dxf>
              <fill>
                <patternFill patternType="solid">
                  <fgColor indexed="64"/>
                  <bgColor theme="9"/>
                </patternFill>
              </fill>
            </x14:dxf>
          </x14:cfRule>
          <x14:cfRule type="expression" priority="40" stopIfTrue="1" id="{71DC184C-7836-471B-B862-C0C05EB77161}">
            <xm:f>INDIRECT(ADDRESS(1,COLUMN()))=VLOOKUP(INDIRECT(ADDRESS(ROW(),1)),WIs!$A:$J,10,0)</xm:f>
            <x14:dxf>
              <fill>
                <patternFill>
                  <bgColor rgb="FFFF0000"/>
                </patternFill>
              </fill>
            </x14:dxf>
          </x14:cfRule>
          <xm:sqref>AI63:AJ63</xm:sqref>
        </x14:conditionalFormatting>
        <x14:conditionalFormatting xmlns:xm="http://schemas.microsoft.com/office/excel/2006/main">
          <x14:cfRule type="expression" priority="35" stopIfTrue="1" id="{56FAD086-162A-4876-9125-A2C8ECD5DDBF}">
            <xm:f>INDIRECT(ADDRESS(1,COLUMN()))=VLOOKUP(INDIRECT(ADDRESS(ROW(),1)),WIs!$A:$J,9,0)</xm:f>
            <x14:dxf>
              <fill>
                <patternFill patternType="solid">
                  <fgColor indexed="64"/>
                  <bgColor theme="9"/>
                </patternFill>
              </fill>
            </x14:dxf>
          </x14:cfRule>
          <x14:cfRule type="expression" priority="36" stopIfTrue="1" id="{6AF996B8-7196-44AA-A22F-6313210C6702}">
            <xm:f>INDIRECT(ADDRESS(1,COLUMN()))=VLOOKUP(INDIRECT(ADDRESS(ROW(),1)),WIs!$A:$J,10,0)</xm:f>
            <x14:dxf>
              <fill>
                <patternFill>
                  <bgColor rgb="FFFF0000"/>
                </patternFill>
              </fill>
            </x14:dxf>
          </x14:cfRule>
          <xm:sqref>AI64:AJ64</xm:sqref>
        </x14:conditionalFormatting>
        <x14:conditionalFormatting xmlns:xm="http://schemas.microsoft.com/office/excel/2006/main">
          <x14:cfRule type="expression" priority="27" stopIfTrue="1" id="{6ECA5142-D6CD-4B99-94C0-A824DD50B1E7}">
            <xm:f>INDIRECT(ADDRESS(1,COLUMN()))=VLOOKUP(INDIRECT(ADDRESS(ROW(),1)),WIs!$A:$J,9,0)</xm:f>
            <x14:dxf>
              <fill>
                <patternFill patternType="solid">
                  <fgColor indexed="64"/>
                  <bgColor theme="9"/>
                </patternFill>
              </fill>
            </x14:dxf>
          </x14:cfRule>
          <x14:cfRule type="expression" priority="28" stopIfTrue="1" id="{17982979-0364-4141-BA5A-1A430E477501}">
            <xm:f>INDIRECT(ADDRESS(1,COLUMN()))=VLOOKUP(INDIRECT(ADDRESS(ROW(),1)),WIs!$A:$J,10,0)</xm:f>
            <x14:dxf>
              <fill>
                <patternFill>
                  <bgColor rgb="FFFF0000"/>
                </patternFill>
              </fill>
            </x14:dxf>
          </x14:cfRule>
          <xm:sqref>AJ65</xm:sqref>
        </x14:conditionalFormatting>
        <x14:conditionalFormatting xmlns:xm="http://schemas.microsoft.com/office/excel/2006/main">
          <x14:cfRule type="expression" priority="23" stopIfTrue="1" id="{30424C3D-2CC5-4614-84D0-CAFAD368C8D8}">
            <xm:f>INDIRECT(ADDRESS(1,COLUMN()))=VLOOKUP(INDIRECT(ADDRESS(ROW(),1)),WIs!$A:$J,9,0)</xm:f>
            <x14:dxf>
              <fill>
                <patternFill patternType="solid">
                  <fgColor indexed="64"/>
                  <bgColor theme="9"/>
                </patternFill>
              </fill>
            </x14:dxf>
          </x14:cfRule>
          <x14:cfRule type="expression" priority="24" stopIfTrue="1" id="{786EDD59-E666-4D1D-8295-401B9B376511}">
            <xm:f>INDIRECT(ADDRESS(1,COLUMN()))=VLOOKUP(INDIRECT(ADDRESS(ROW(),1)),WIs!$A:$J,10,0)</xm:f>
            <x14:dxf>
              <fill>
                <patternFill>
                  <bgColor rgb="FFFF0000"/>
                </patternFill>
              </fill>
            </x14:dxf>
          </x14:cfRule>
          <xm:sqref>AK16:AK61</xm:sqref>
        </x14:conditionalFormatting>
        <x14:conditionalFormatting xmlns:xm="http://schemas.microsoft.com/office/excel/2006/main">
          <x14:cfRule type="expression" priority="15" stopIfTrue="1" id="{17A44681-2D9F-4E12-B3FC-19639ACD9447}">
            <xm:f>INDIRECT(ADDRESS(1,COLUMN()))=VLOOKUP(INDIRECT(ADDRESS(ROW(),1)),WIs!$A:$J,9,0)</xm:f>
            <x14:dxf>
              <fill>
                <patternFill patternType="solid">
                  <fgColor indexed="64"/>
                  <bgColor theme="9"/>
                </patternFill>
              </fill>
            </x14:dxf>
          </x14:cfRule>
          <x14:cfRule type="expression" priority="16" stopIfTrue="1" id="{4F6B3F99-AAFA-4BAF-ADE2-C5A4FA992F51}">
            <xm:f>INDIRECT(ADDRESS(1,COLUMN()))=VLOOKUP(INDIRECT(ADDRESS(ROW(),1)),WIs!$A:$J,10,0)</xm:f>
            <x14:dxf>
              <fill>
                <patternFill>
                  <bgColor rgb="FFFF0000"/>
                </patternFill>
              </fill>
            </x14:dxf>
          </x14:cfRule>
          <xm:sqref>AK62</xm:sqref>
        </x14:conditionalFormatting>
        <x14:conditionalFormatting xmlns:xm="http://schemas.microsoft.com/office/excel/2006/main">
          <x14:cfRule type="expression" priority="11" stopIfTrue="1" id="{10222E0C-9995-4799-BEDE-B620142C335C}">
            <xm:f>INDIRECT(ADDRESS(1,COLUMN()))=VLOOKUP(INDIRECT(ADDRESS(ROW(),1)),WIs!$A:$J,9,0)</xm:f>
            <x14:dxf>
              <fill>
                <patternFill patternType="solid">
                  <fgColor indexed="64"/>
                  <bgColor theme="9"/>
                </patternFill>
              </fill>
            </x14:dxf>
          </x14:cfRule>
          <x14:cfRule type="expression" priority="12" stopIfTrue="1" id="{C3914B85-8E77-428E-9AE0-EC22D0E567D4}">
            <xm:f>INDIRECT(ADDRESS(1,COLUMN()))=VLOOKUP(INDIRECT(ADDRESS(ROW(),1)),WIs!$A:$J,10,0)</xm:f>
            <x14:dxf>
              <fill>
                <patternFill>
                  <bgColor rgb="FFFF0000"/>
                </patternFill>
              </fill>
            </x14:dxf>
          </x14:cfRule>
          <xm:sqref>AK63</xm:sqref>
        </x14:conditionalFormatting>
        <x14:conditionalFormatting xmlns:xm="http://schemas.microsoft.com/office/excel/2006/main">
          <x14:cfRule type="expression" priority="7" stopIfTrue="1" id="{183F3F1E-6934-4A55-AE66-9B972756DC38}">
            <xm:f>INDIRECT(ADDRESS(1,COLUMN()))=VLOOKUP(INDIRECT(ADDRESS(ROW(),1)),WIs!$A:$J,9,0)</xm:f>
            <x14:dxf>
              <fill>
                <patternFill patternType="solid">
                  <fgColor indexed="64"/>
                  <bgColor theme="9"/>
                </patternFill>
              </fill>
            </x14:dxf>
          </x14:cfRule>
          <x14:cfRule type="expression" priority="8" stopIfTrue="1" id="{F75D40F9-89B0-4ABD-8A74-68952B83097E}">
            <xm:f>INDIRECT(ADDRESS(1,COLUMN()))=VLOOKUP(INDIRECT(ADDRESS(ROW(),1)),WIs!$A:$J,10,0)</xm:f>
            <x14:dxf>
              <fill>
                <patternFill>
                  <bgColor rgb="FFFF0000"/>
                </patternFill>
              </fill>
            </x14:dxf>
          </x14:cfRule>
          <xm:sqref>AK64</xm:sqref>
        </x14:conditionalFormatting>
        <x14:conditionalFormatting xmlns:xm="http://schemas.microsoft.com/office/excel/2006/main">
          <x14:cfRule type="expression" priority="3" stopIfTrue="1" id="{B78EEEC6-CAF0-418F-A4DA-81F14A1C63DA}">
            <xm:f>INDIRECT(ADDRESS(1,COLUMN()))=VLOOKUP(INDIRECT(ADDRESS(ROW(),1)),WIs!$A:$J,9,0)</xm:f>
            <x14:dxf>
              <fill>
                <patternFill patternType="solid">
                  <fgColor indexed="64"/>
                  <bgColor theme="9"/>
                </patternFill>
              </fill>
            </x14:dxf>
          </x14:cfRule>
          <x14:cfRule type="expression" priority="4" stopIfTrue="1" id="{97F39281-8254-45EF-AD56-DAC321AAB7BD}">
            <xm:f>INDIRECT(ADDRESS(1,COLUMN()))=VLOOKUP(INDIRECT(ADDRESS(ROW(),1)),WIs!$A:$J,10,0)</xm:f>
            <x14:dxf>
              <fill>
                <patternFill>
                  <bgColor rgb="FFFF0000"/>
                </patternFill>
              </fill>
            </x14:dxf>
          </x14:cfRule>
          <xm:sqref>AK65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2" sqref="E2"/>
    </sheetView>
  </sheetViews>
  <sheetFormatPr defaultRowHeight="17"/>
  <cols>
    <col min="4" max="4" width="10" customWidth="1"/>
  </cols>
  <sheetData>
    <row r="1" spans="1:6">
      <c r="A1" t="s">
        <v>1992</v>
      </c>
      <c r="B1" t="s">
        <v>169</v>
      </c>
      <c r="C1" t="s">
        <v>164</v>
      </c>
      <c r="D1" t="s">
        <v>1776</v>
      </c>
      <c r="E1" t="s">
        <v>1993</v>
      </c>
      <c r="F1" t="s">
        <v>1994</v>
      </c>
    </row>
    <row r="2" spans="1:6">
      <c r="A2" t="s">
        <v>1995</v>
      </c>
      <c r="B2" t="s">
        <v>1996</v>
      </c>
      <c r="C2" t="s">
        <v>1709</v>
      </c>
      <c r="D2" t="s">
        <v>1769</v>
      </c>
      <c r="E2" t="s">
        <v>1713</v>
      </c>
      <c r="F2" t="s">
        <v>1923</v>
      </c>
    </row>
    <row r="3" spans="1:6">
      <c r="A3" t="s">
        <v>1645</v>
      </c>
      <c r="B3" t="s">
        <v>1646</v>
      </c>
      <c r="C3" t="s">
        <v>1709</v>
      </c>
      <c r="D3" t="s">
        <v>1769</v>
      </c>
      <c r="E3" t="s">
        <v>1713</v>
      </c>
      <c r="F3" t="s">
        <v>1714</v>
      </c>
    </row>
    <row r="4" spans="1:6">
      <c r="A4" t="s">
        <v>1382</v>
      </c>
      <c r="B4" t="s">
        <v>1384</v>
      </c>
      <c r="C4" t="s">
        <v>1709</v>
      </c>
      <c r="D4" t="s">
        <v>1768</v>
      </c>
      <c r="E4" t="s">
        <v>1713</v>
      </c>
      <c r="F4" t="s">
        <v>1714</v>
      </c>
    </row>
    <row r="5" spans="1:6">
      <c r="A5" t="s">
        <v>1375</v>
      </c>
      <c r="B5" t="s">
        <v>1376</v>
      </c>
      <c r="C5" t="s">
        <v>1709</v>
      </c>
      <c r="D5" t="s">
        <v>1769</v>
      </c>
      <c r="E5" t="s">
        <v>1713</v>
      </c>
      <c r="F5" t="s">
        <v>1714</v>
      </c>
    </row>
    <row r="6" spans="1:6">
      <c r="A6" t="s">
        <v>1362</v>
      </c>
      <c r="B6" t="s">
        <v>1363</v>
      </c>
      <c r="C6" t="s">
        <v>1709</v>
      </c>
      <c r="D6" t="s">
        <v>1769</v>
      </c>
      <c r="E6" t="s">
        <v>1713</v>
      </c>
      <c r="F6" t="s">
        <v>1710</v>
      </c>
    </row>
    <row r="7" spans="1:6">
      <c r="A7" t="s">
        <v>1136</v>
      </c>
      <c r="B7" t="s">
        <v>1137</v>
      </c>
      <c r="C7" t="s">
        <v>1709</v>
      </c>
      <c r="D7" t="s">
        <v>1768</v>
      </c>
      <c r="E7" t="s">
        <v>1713</v>
      </c>
      <c r="F7" t="s">
        <v>1714</v>
      </c>
    </row>
    <row r="8" spans="1:6">
      <c r="A8" t="s">
        <v>1011</v>
      </c>
      <c r="B8" t="s">
        <v>1012</v>
      </c>
      <c r="C8" t="s">
        <v>1709</v>
      </c>
      <c r="D8" t="s">
        <v>1769</v>
      </c>
      <c r="E8" t="s">
        <v>1713</v>
      </c>
      <c r="F8" t="s">
        <v>1714</v>
      </c>
    </row>
    <row r="9" spans="1:6">
      <c r="A9" t="s">
        <v>1000</v>
      </c>
      <c r="B9" t="s">
        <v>1003</v>
      </c>
      <c r="C9" t="s">
        <v>1709</v>
      </c>
      <c r="D9" t="s">
        <v>1769</v>
      </c>
      <c r="E9" t="s">
        <v>1713</v>
      </c>
      <c r="F9" t="s">
        <v>1714</v>
      </c>
    </row>
    <row r="10" spans="1:6">
      <c r="A10" t="s">
        <v>998</v>
      </c>
      <c r="B10" t="s">
        <v>1035</v>
      </c>
      <c r="C10" t="s">
        <v>1709</v>
      </c>
      <c r="D10" t="s">
        <v>1769</v>
      </c>
      <c r="E10" t="s">
        <v>1713</v>
      </c>
      <c r="F10" t="s">
        <v>1714</v>
      </c>
    </row>
    <row r="11" spans="1:6">
      <c r="A11" t="s">
        <v>958</v>
      </c>
      <c r="B11" t="s">
        <v>951</v>
      </c>
      <c r="C11" t="s">
        <v>1709</v>
      </c>
      <c r="D11" t="s">
        <v>1768</v>
      </c>
      <c r="E11" t="s">
        <v>1713</v>
      </c>
      <c r="F11" t="s">
        <v>1714</v>
      </c>
    </row>
    <row r="12" spans="1:6">
      <c r="A12" t="s">
        <v>956</v>
      </c>
      <c r="B12" t="s">
        <v>947</v>
      </c>
      <c r="C12" t="s">
        <v>1709</v>
      </c>
      <c r="D12" t="s">
        <v>1769</v>
      </c>
      <c r="E12" t="s">
        <v>1713</v>
      </c>
      <c r="F12" t="s">
        <v>1714</v>
      </c>
    </row>
    <row r="13" spans="1:6">
      <c r="A13" t="s">
        <v>828</v>
      </c>
      <c r="B13" t="s">
        <v>829</v>
      </c>
      <c r="C13" t="s">
        <v>1709</v>
      </c>
      <c r="D13" t="s">
        <v>1768</v>
      </c>
      <c r="E13" t="s">
        <v>1713</v>
      </c>
      <c r="F13" t="s">
        <v>1714</v>
      </c>
    </row>
    <row r="14" spans="1:6">
      <c r="A14" t="s">
        <v>817</v>
      </c>
      <c r="B14" t="s">
        <v>816</v>
      </c>
      <c r="C14" t="s">
        <v>1709</v>
      </c>
      <c r="D14" t="s">
        <v>1769</v>
      </c>
      <c r="E14" t="s">
        <v>1713</v>
      </c>
      <c r="F14" t="s">
        <v>1714</v>
      </c>
    </row>
    <row r="15" spans="1:6">
      <c r="A15" t="s">
        <v>751</v>
      </c>
      <c r="B15" t="s">
        <v>1997</v>
      </c>
      <c r="C15" t="s">
        <v>1709</v>
      </c>
      <c r="D15" t="s">
        <v>1769</v>
      </c>
      <c r="E15" t="s">
        <v>1713</v>
      </c>
      <c r="F15" t="s">
        <v>1714</v>
      </c>
    </row>
    <row r="16" spans="1:6">
      <c r="A16" t="s">
        <v>574</v>
      </c>
      <c r="B16" t="s">
        <v>1998</v>
      </c>
      <c r="C16" t="s">
        <v>1709</v>
      </c>
      <c r="D16" t="s">
        <v>1769</v>
      </c>
      <c r="E16" t="s">
        <v>1713</v>
      </c>
      <c r="F16" t="s">
        <v>1714</v>
      </c>
    </row>
    <row r="17" spans="1:6">
      <c r="A17" t="s">
        <v>717</v>
      </c>
      <c r="B17" t="s">
        <v>723</v>
      </c>
      <c r="C17" t="s">
        <v>1709</v>
      </c>
      <c r="D17" t="s">
        <v>1769</v>
      </c>
      <c r="E17" t="s">
        <v>1713</v>
      </c>
      <c r="F17" t="s">
        <v>1714</v>
      </c>
    </row>
    <row r="18" spans="1:6">
      <c r="A18" t="s">
        <v>579</v>
      </c>
      <c r="B18" t="s">
        <v>838</v>
      </c>
      <c r="C18" t="s">
        <v>1709</v>
      </c>
      <c r="D18" t="s">
        <v>1768</v>
      </c>
      <c r="E18" t="s">
        <v>1713</v>
      </c>
      <c r="F18" t="s">
        <v>1714</v>
      </c>
    </row>
    <row r="19" spans="1:6">
      <c r="A19" t="s">
        <v>1933</v>
      </c>
      <c r="B19" t="s">
        <v>1999</v>
      </c>
      <c r="C19" t="s">
        <v>1709</v>
      </c>
      <c r="D19" t="s">
        <v>1769</v>
      </c>
      <c r="E19" t="s">
        <v>1713</v>
      </c>
      <c r="F19" t="s">
        <v>1923</v>
      </c>
    </row>
  </sheetData>
  <phoneticPr fontId="72"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83203125" customWidth="1"/>
    <col min="13" max="13" width="40.83203125" customWidth="1"/>
    <col min="14" max="14" width="41.75" customWidth="1"/>
  </cols>
  <sheetData>
    <row r="1" spans="1:14" ht="68">
      <c r="A1" s="1" t="s">
        <v>168</v>
      </c>
      <c r="B1" s="1" t="s">
        <v>169</v>
      </c>
      <c r="C1" s="2" t="s">
        <v>1825</v>
      </c>
      <c r="D1" s="2" t="s">
        <v>538</v>
      </c>
      <c r="E1" s="2" t="s">
        <v>170</v>
      </c>
      <c r="F1" s="2" t="s">
        <v>1824</v>
      </c>
      <c r="G1" s="2" t="s">
        <v>853</v>
      </c>
      <c r="H1" s="2" t="s">
        <v>1093</v>
      </c>
      <c r="I1" s="2" t="s">
        <v>1826</v>
      </c>
      <c r="J1" s="2" t="s">
        <v>1827</v>
      </c>
      <c r="K1" s="2" t="s">
        <v>1823</v>
      </c>
      <c r="L1" s="2" t="s">
        <v>1030</v>
      </c>
      <c r="M1" s="2" t="s">
        <v>416</v>
      </c>
      <c r="N1" s="2" t="s">
        <v>165</v>
      </c>
    </row>
    <row r="2" spans="1:14">
      <c r="A2" s="8" t="s">
        <v>129</v>
      </c>
      <c r="B2" s="7" t="s">
        <v>41</v>
      </c>
      <c r="C2" s="15" t="s">
        <v>171</v>
      </c>
      <c r="D2" s="15" t="s">
        <v>528</v>
      </c>
      <c r="E2" s="48" t="s">
        <v>1119</v>
      </c>
      <c r="F2" s="15" t="s">
        <v>662</v>
      </c>
      <c r="G2" s="48" t="s">
        <v>1782</v>
      </c>
      <c r="H2" s="15" t="s">
        <v>1039</v>
      </c>
      <c r="I2" s="15"/>
      <c r="J2" s="15"/>
      <c r="K2" s="37" t="s">
        <v>1781</v>
      </c>
      <c r="L2" s="97" t="s">
        <v>1780</v>
      </c>
      <c r="M2" s="106" t="s">
        <v>995</v>
      </c>
      <c r="N2" s="105" t="s">
        <v>994</v>
      </c>
    </row>
    <row r="3" spans="1:14">
      <c r="A3" s="8" t="s">
        <v>130</v>
      </c>
      <c r="B3" s="7" t="s">
        <v>39</v>
      </c>
      <c r="C3" s="15" t="s">
        <v>54</v>
      </c>
      <c r="D3" s="48"/>
      <c r="E3" s="8" t="s">
        <v>54</v>
      </c>
      <c r="F3" s="15" t="s">
        <v>663</v>
      </c>
      <c r="G3" s="71" t="s">
        <v>1072</v>
      </c>
      <c r="H3" s="15" t="s">
        <v>1071</v>
      </c>
      <c r="I3" s="15"/>
      <c r="J3" s="15"/>
      <c r="K3" s="48" t="s">
        <v>1784</v>
      </c>
      <c r="L3" s="96" t="s">
        <v>1783</v>
      </c>
      <c r="M3" s="44" t="s">
        <v>740</v>
      </c>
      <c r="N3" s="57" t="s">
        <v>742</v>
      </c>
    </row>
    <row r="4" spans="1:14">
      <c r="A4" s="8" t="s">
        <v>131</v>
      </c>
      <c r="B4" s="7" t="s">
        <v>28</v>
      </c>
      <c r="C4" s="15" t="s">
        <v>54</v>
      </c>
      <c r="D4" s="15" t="s">
        <v>529</v>
      </c>
      <c r="E4" s="37" t="s">
        <v>865</v>
      </c>
      <c r="F4" s="15" t="s">
        <v>664</v>
      </c>
      <c r="G4" s="48" t="s">
        <v>1392</v>
      </c>
      <c r="H4" s="15" t="s">
        <v>1129</v>
      </c>
      <c r="I4" s="15"/>
      <c r="J4" s="15"/>
      <c r="K4" s="75" t="s">
        <v>1821</v>
      </c>
      <c r="L4" s="75"/>
      <c r="M4" s="44" t="s">
        <v>1102</v>
      </c>
      <c r="N4" s="101" t="s">
        <v>1103</v>
      </c>
    </row>
    <row r="5" spans="1:14">
      <c r="A5" s="8" t="s">
        <v>132</v>
      </c>
      <c r="B5" s="7" t="s">
        <v>29</v>
      </c>
      <c r="C5" s="15" t="s">
        <v>54</v>
      </c>
      <c r="D5" s="15" t="s">
        <v>171</v>
      </c>
      <c r="E5" s="48" t="s">
        <v>1120</v>
      </c>
      <c r="F5" s="15" t="s">
        <v>663</v>
      </c>
      <c r="G5" s="48" t="s">
        <v>1785</v>
      </c>
      <c r="H5" s="15" t="s">
        <v>1073</v>
      </c>
      <c r="I5" s="15"/>
      <c r="J5" s="15"/>
      <c r="K5" s="76" t="s">
        <v>1822</v>
      </c>
      <c r="L5" s="96"/>
      <c r="M5" s="44" t="s">
        <v>927</v>
      </c>
      <c r="N5" s="69" t="s">
        <v>928</v>
      </c>
    </row>
    <row r="6" spans="1:14">
      <c r="A6" s="8" t="s">
        <v>133</v>
      </c>
      <c r="B6" s="7" t="s">
        <v>56</v>
      </c>
      <c r="C6" s="15" t="s">
        <v>54</v>
      </c>
      <c r="D6" s="15" t="s">
        <v>460</v>
      </c>
      <c r="E6" s="15" t="s">
        <v>460</v>
      </c>
      <c r="F6" s="15" t="s">
        <v>665</v>
      </c>
      <c r="G6" s="80" t="s">
        <v>666</v>
      </c>
      <c r="H6" s="15" t="s">
        <v>919</v>
      </c>
      <c r="I6" s="15"/>
      <c r="J6" s="15"/>
      <c r="K6" s="48" t="s">
        <v>1786</v>
      </c>
      <c r="L6" s="96"/>
      <c r="M6" s="44" t="s">
        <v>412</v>
      </c>
      <c r="N6" s="101"/>
    </row>
    <row r="7" spans="1:14">
      <c r="A7" s="8" t="s">
        <v>134</v>
      </c>
      <c r="B7" s="7" t="s">
        <v>55</v>
      </c>
      <c r="C7" s="15" t="s">
        <v>54</v>
      </c>
      <c r="D7" s="15" t="s">
        <v>530</v>
      </c>
      <c r="E7" s="15" t="s">
        <v>530</v>
      </c>
      <c r="F7" s="15" t="s">
        <v>666</v>
      </c>
      <c r="G7" s="80" t="s">
        <v>795</v>
      </c>
      <c r="H7" s="15" t="s">
        <v>932</v>
      </c>
      <c r="I7" s="15"/>
      <c r="J7" s="15"/>
      <c r="K7" s="48" t="s">
        <v>1787</v>
      </c>
      <c r="L7" s="96"/>
      <c r="M7" s="44" t="s">
        <v>796</v>
      </c>
      <c r="N7" s="101"/>
    </row>
    <row r="8" spans="1:14">
      <c r="A8" s="8" t="s">
        <v>135</v>
      </c>
      <c r="B8" s="7" t="s">
        <v>24</v>
      </c>
      <c r="C8" s="8" t="s">
        <v>173</v>
      </c>
      <c r="D8" s="48"/>
      <c r="E8" s="8" t="s">
        <v>173</v>
      </c>
      <c r="F8" s="15" t="s">
        <v>665</v>
      </c>
      <c r="G8" s="37" t="s">
        <v>919</v>
      </c>
      <c r="H8" s="15" t="s">
        <v>919</v>
      </c>
      <c r="I8" s="15"/>
      <c r="J8" s="15"/>
      <c r="K8" s="48"/>
      <c r="L8" s="96"/>
      <c r="M8" s="44" t="s">
        <v>796</v>
      </c>
      <c r="N8" s="101"/>
    </row>
    <row r="9" spans="1:14">
      <c r="A9" s="8" t="s">
        <v>136</v>
      </c>
      <c r="B9" s="7" t="s">
        <v>53</v>
      </c>
      <c r="C9" s="15" t="s">
        <v>54</v>
      </c>
      <c r="D9" s="15" t="s">
        <v>499</v>
      </c>
      <c r="E9" s="48" t="s">
        <v>171</v>
      </c>
      <c r="F9" s="8" t="s">
        <v>665</v>
      </c>
      <c r="G9" s="48" t="s">
        <v>1789</v>
      </c>
      <c r="H9" s="15" t="s">
        <v>1074</v>
      </c>
      <c r="I9" s="15"/>
      <c r="J9" s="15"/>
      <c r="K9" s="48" t="s">
        <v>1788</v>
      </c>
      <c r="L9" s="96"/>
      <c r="M9" s="44" t="s">
        <v>419</v>
      </c>
      <c r="N9" s="101"/>
    </row>
    <row r="10" spans="1:14">
      <c r="A10" s="8" t="s">
        <v>137</v>
      </c>
      <c r="B10" s="7" t="s">
        <v>25</v>
      </c>
      <c r="C10" s="15" t="s">
        <v>54</v>
      </c>
      <c r="D10" s="15" t="s">
        <v>531</v>
      </c>
      <c r="E10" s="48" t="s">
        <v>737</v>
      </c>
      <c r="F10" s="15" t="s">
        <v>667</v>
      </c>
      <c r="G10" s="48" t="s">
        <v>1790</v>
      </c>
      <c r="H10" s="15" t="s">
        <v>1075</v>
      </c>
      <c r="I10" s="15"/>
      <c r="J10" s="15"/>
      <c r="K10" s="48" t="s">
        <v>1791</v>
      </c>
      <c r="L10" s="96"/>
      <c r="M10" s="44" t="s">
        <v>625</v>
      </c>
      <c r="N10" s="101"/>
    </row>
    <row r="11" spans="1:14">
      <c r="A11" s="8" t="s">
        <v>138</v>
      </c>
      <c r="B11" s="7" t="s">
        <v>33</v>
      </c>
      <c r="C11" s="15" t="s">
        <v>54</v>
      </c>
      <c r="D11" s="15" t="s">
        <v>531</v>
      </c>
      <c r="E11" s="37" t="s">
        <v>1118</v>
      </c>
      <c r="F11" s="15" t="s">
        <v>664</v>
      </c>
      <c r="G11" s="37" t="s">
        <v>957</v>
      </c>
      <c r="H11" s="15" t="s">
        <v>663</v>
      </c>
      <c r="I11" s="15"/>
      <c r="J11" s="15"/>
      <c r="K11" s="48" t="s">
        <v>1792</v>
      </c>
      <c r="L11" s="96"/>
      <c r="M11" s="44" t="s">
        <v>414</v>
      </c>
      <c r="N11" s="101"/>
    </row>
    <row r="12" spans="1:14">
      <c r="A12" s="8" t="s">
        <v>139</v>
      </c>
      <c r="B12" s="7" t="s">
        <v>0</v>
      </c>
      <c r="C12" s="15" t="s">
        <v>90</v>
      </c>
      <c r="D12" s="48"/>
      <c r="E12" s="8" t="s">
        <v>409</v>
      </c>
      <c r="F12" s="15" t="s">
        <v>664</v>
      </c>
      <c r="G12" s="48" t="s">
        <v>957</v>
      </c>
      <c r="H12" s="15" t="s">
        <v>1076</v>
      </c>
      <c r="I12" s="15"/>
      <c r="J12" s="15"/>
      <c r="K12" s="48" t="s">
        <v>1793</v>
      </c>
      <c r="L12" s="96" t="s">
        <v>1031</v>
      </c>
      <c r="M12" s="44" t="s">
        <v>415</v>
      </c>
      <c r="N12" s="101"/>
    </row>
    <row r="13" spans="1:14">
      <c r="A13" s="8" t="s">
        <v>140</v>
      </c>
      <c r="B13" s="7" t="s">
        <v>47</v>
      </c>
      <c r="C13" s="58"/>
      <c r="D13" s="48" t="s">
        <v>173</v>
      </c>
      <c r="E13" s="8" t="s">
        <v>173</v>
      </c>
      <c r="F13" s="15" t="s">
        <v>665</v>
      </c>
      <c r="G13" s="37" t="s">
        <v>932</v>
      </c>
      <c r="H13" s="15" t="s">
        <v>1077</v>
      </c>
      <c r="I13" s="15"/>
      <c r="J13" s="15"/>
      <c r="K13" s="48" t="s">
        <v>1794</v>
      </c>
      <c r="L13" s="96"/>
      <c r="M13" s="44" t="s">
        <v>417</v>
      </c>
      <c r="N13" s="101"/>
    </row>
    <row r="14" spans="1:14">
      <c r="A14" s="8" t="s">
        <v>141</v>
      </c>
      <c r="B14" s="7" t="s">
        <v>6</v>
      </c>
      <c r="C14" s="58"/>
      <c r="D14" s="15" t="s">
        <v>44</v>
      </c>
      <c r="E14" s="48" t="s">
        <v>409</v>
      </c>
      <c r="F14" s="8" t="s">
        <v>665</v>
      </c>
      <c r="G14" s="48" t="s">
        <v>1017</v>
      </c>
      <c r="H14" s="15" t="s">
        <v>1078</v>
      </c>
      <c r="I14" s="15"/>
      <c r="J14" s="15"/>
      <c r="K14" s="48"/>
      <c r="L14" s="96"/>
      <c r="M14" s="44" t="s">
        <v>418</v>
      </c>
      <c r="N14" s="101"/>
    </row>
    <row r="15" spans="1:14">
      <c r="A15" s="8" t="s">
        <v>142</v>
      </c>
      <c r="B15" s="7" t="s">
        <v>4</v>
      </c>
      <c r="C15" s="58"/>
      <c r="D15" s="58"/>
      <c r="E15" s="48" t="s">
        <v>565</v>
      </c>
      <c r="F15" s="15" t="s">
        <v>665</v>
      </c>
      <c r="G15" s="48" t="s">
        <v>795</v>
      </c>
      <c r="H15" s="15" t="s">
        <v>666</v>
      </c>
      <c r="I15" s="15"/>
      <c r="J15" s="15"/>
      <c r="K15" s="48" t="s">
        <v>1795</v>
      </c>
      <c r="L15" s="96"/>
      <c r="M15" s="44" t="s">
        <v>797</v>
      </c>
      <c r="N15" s="101"/>
    </row>
    <row r="16" spans="1:14">
      <c r="A16" s="8" t="s">
        <v>143</v>
      </c>
      <c r="B16" s="7" t="s">
        <v>38</v>
      </c>
      <c r="C16" s="58"/>
      <c r="D16" s="58"/>
      <c r="E16" s="48" t="s">
        <v>78</v>
      </c>
      <c r="F16" s="15" t="s">
        <v>665</v>
      </c>
      <c r="G16" s="15" t="s">
        <v>665</v>
      </c>
      <c r="H16" s="15" t="s">
        <v>666</v>
      </c>
      <c r="I16" s="15"/>
      <c r="J16" s="15"/>
      <c r="K16" s="48"/>
      <c r="L16" s="96"/>
      <c r="M16" s="44" t="s">
        <v>419</v>
      </c>
      <c r="N16" s="101"/>
    </row>
    <row r="17" spans="1:14">
      <c r="A17" s="8" t="s">
        <v>144</v>
      </c>
      <c r="B17" s="7" t="s">
        <v>14</v>
      </c>
      <c r="C17" s="58"/>
      <c r="D17" s="58"/>
      <c r="E17" s="58"/>
      <c r="F17" s="58"/>
      <c r="G17" s="58"/>
      <c r="H17" s="58"/>
      <c r="I17" s="141"/>
      <c r="J17" s="141"/>
      <c r="K17" s="48" t="s">
        <v>1796</v>
      </c>
      <c r="L17" s="96"/>
      <c r="M17" s="44" t="s">
        <v>854</v>
      </c>
      <c r="N17" s="101"/>
    </row>
    <row r="18" spans="1:14">
      <c r="A18" s="8" t="s">
        <v>145</v>
      </c>
      <c r="B18" s="7" t="s">
        <v>37</v>
      </c>
      <c r="C18" s="58"/>
      <c r="D18" s="58"/>
      <c r="E18" s="110" t="s">
        <v>1143</v>
      </c>
      <c r="F18" s="8"/>
      <c r="G18" s="48" t="s">
        <v>665</v>
      </c>
      <c r="H18" s="58"/>
      <c r="I18" s="141"/>
      <c r="J18" s="141"/>
      <c r="K18" s="48" t="s">
        <v>31</v>
      </c>
      <c r="L18" s="96"/>
      <c r="M18" s="44" t="s">
        <v>1104</v>
      </c>
      <c r="N18" s="101" t="s">
        <v>1105</v>
      </c>
    </row>
    <row r="19" spans="1:14">
      <c r="A19" s="8" t="s">
        <v>146</v>
      </c>
      <c r="B19" s="7" t="s">
        <v>36</v>
      </c>
      <c r="C19" s="58"/>
      <c r="D19" s="58"/>
      <c r="E19" s="110" t="s">
        <v>1142</v>
      </c>
      <c r="F19" s="8" t="s">
        <v>665</v>
      </c>
      <c r="G19" s="48" t="s">
        <v>957</v>
      </c>
      <c r="H19" s="58"/>
      <c r="I19" s="141"/>
      <c r="J19" s="141"/>
      <c r="K19" s="48" t="s">
        <v>736</v>
      </c>
      <c r="L19" s="96"/>
      <c r="M19" s="44" t="s">
        <v>1104</v>
      </c>
      <c r="N19" s="101" t="s">
        <v>1105</v>
      </c>
    </row>
    <row r="20" spans="1:14">
      <c r="A20" s="8" t="s">
        <v>147</v>
      </c>
      <c r="B20" s="7" t="s">
        <v>35</v>
      </c>
      <c r="C20" s="58"/>
      <c r="D20" s="58"/>
      <c r="E20" s="110" t="s">
        <v>44</v>
      </c>
      <c r="F20" s="8"/>
      <c r="G20" s="48" t="s">
        <v>1797</v>
      </c>
      <c r="H20" s="58"/>
      <c r="I20" s="141"/>
      <c r="J20" s="141"/>
      <c r="K20" s="48" t="s">
        <v>1029</v>
      </c>
      <c r="L20" s="96"/>
      <c r="M20" s="44" t="s">
        <v>1106</v>
      </c>
      <c r="N20" s="101"/>
    </row>
    <row r="21" spans="1:14">
      <c r="A21" s="8" t="s">
        <v>378</v>
      </c>
      <c r="B21" s="4" t="s">
        <v>379</v>
      </c>
      <c r="C21" s="58"/>
      <c r="D21" s="58"/>
      <c r="E21" s="58"/>
      <c r="F21" s="15" t="s">
        <v>665</v>
      </c>
      <c r="G21" s="48" t="s">
        <v>1699</v>
      </c>
      <c r="H21" s="15" t="s">
        <v>919</v>
      </c>
      <c r="I21" s="15"/>
      <c r="J21" s="15"/>
      <c r="K21" s="111" t="s">
        <v>1125</v>
      </c>
      <c r="L21" s="96"/>
      <c r="M21" s="44" t="s">
        <v>905</v>
      </c>
      <c r="N21" s="78" t="s">
        <v>906</v>
      </c>
    </row>
    <row r="22" spans="1:14">
      <c r="A22" s="48" t="s">
        <v>511</v>
      </c>
      <c r="B22" s="4" t="s">
        <v>12</v>
      </c>
      <c r="C22" s="58"/>
      <c r="D22" s="58"/>
      <c r="E22" s="58"/>
      <c r="F22" s="15" t="s">
        <v>665</v>
      </c>
      <c r="G22" s="48" t="s">
        <v>665</v>
      </c>
      <c r="H22" s="15" t="s">
        <v>666</v>
      </c>
      <c r="I22" s="15"/>
      <c r="J22" s="15"/>
      <c r="K22" s="48"/>
      <c r="L22" s="96"/>
      <c r="M22" s="44" t="s">
        <v>413</v>
      </c>
      <c r="N22" s="101"/>
    </row>
    <row r="23" spans="1:14">
      <c r="A23" s="37" t="s">
        <v>435</v>
      </c>
      <c r="B23" s="42" t="s">
        <v>401</v>
      </c>
      <c r="C23" s="58"/>
      <c r="D23" s="58"/>
      <c r="E23" s="58"/>
      <c r="F23" s="48"/>
      <c r="G23" s="82" t="s">
        <v>512</v>
      </c>
      <c r="H23" s="15" t="s">
        <v>987</v>
      </c>
      <c r="I23" s="15"/>
      <c r="J23" s="15"/>
      <c r="K23" s="48" t="s">
        <v>1793</v>
      </c>
      <c r="L23" s="96" t="s">
        <v>1391</v>
      </c>
      <c r="M23" s="44" t="s">
        <v>905</v>
      </c>
      <c r="N23" s="101" t="s">
        <v>1107</v>
      </c>
    </row>
    <row r="24" spans="1:14" ht="32">
      <c r="A24" s="37" t="s">
        <v>436</v>
      </c>
      <c r="B24" s="132" t="s">
        <v>1390</v>
      </c>
      <c r="C24" s="58"/>
      <c r="D24" s="58"/>
      <c r="E24" s="58"/>
      <c r="F24" s="15" t="s">
        <v>665</v>
      </c>
      <c r="G24" s="48" t="s">
        <v>666</v>
      </c>
      <c r="H24" s="15" t="s">
        <v>919</v>
      </c>
      <c r="I24" s="15"/>
      <c r="J24" s="15"/>
      <c r="K24" s="48" t="s">
        <v>1798</v>
      </c>
      <c r="L24" s="96" t="s">
        <v>1698</v>
      </c>
      <c r="M24" s="53" t="s">
        <v>1618</v>
      </c>
      <c r="N24" s="100" t="s">
        <v>1616</v>
      </c>
    </row>
    <row r="25" spans="1:14">
      <c r="A25" s="37" t="s">
        <v>515</v>
      </c>
      <c r="B25" s="132" t="s">
        <v>1348</v>
      </c>
      <c r="C25" s="58"/>
      <c r="D25" s="58"/>
      <c r="E25" s="58"/>
      <c r="F25" s="15" t="s">
        <v>665</v>
      </c>
      <c r="G25" s="48" t="s">
        <v>666</v>
      </c>
      <c r="H25" s="15" t="s">
        <v>919</v>
      </c>
      <c r="I25" s="15"/>
      <c r="J25" s="15"/>
      <c r="K25" s="48" t="s">
        <v>1799</v>
      </c>
      <c r="L25" s="96"/>
      <c r="M25" s="47" t="s">
        <v>1613</v>
      </c>
      <c r="N25" s="98" t="s">
        <v>1347</v>
      </c>
    </row>
    <row r="26" spans="1:14" ht="29">
      <c r="A26" s="37" t="s">
        <v>669</v>
      </c>
      <c r="B26" s="103" t="s">
        <v>1020</v>
      </c>
      <c r="C26" s="58"/>
      <c r="D26" s="58"/>
      <c r="E26" s="58"/>
      <c r="F26" s="58"/>
      <c r="G26" s="58"/>
      <c r="H26" s="15" t="s">
        <v>665</v>
      </c>
      <c r="I26" s="15"/>
      <c r="J26" s="15"/>
      <c r="K26" s="48" t="s">
        <v>665</v>
      </c>
      <c r="L26" s="96"/>
      <c r="M26" s="53" t="s">
        <v>1631</v>
      </c>
      <c r="N26" s="104" t="s">
        <v>1632</v>
      </c>
    </row>
    <row r="27" spans="1:14" ht="20">
      <c r="A27" s="37" t="s">
        <v>670</v>
      </c>
      <c r="B27" s="42" t="s">
        <v>716</v>
      </c>
      <c r="C27" s="58"/>
      <c r="D27" s="58"/>
      <c r="E27" s="58"/>
      <c r="F27" s="58"/>
      <c r="G27" s="58"/>
      <c r="H27" s="58"/>
      <c r="I27" s="141"/>
      <c r="J27" s="141"/>
      <c r="K27" s="48" t="s">
        <v>1801</v>
      </c>
      <c r="L27" s="96"/>
      <c r="M27" s="53" t="s">
        <v>1614</v>
      </c>
      <c r="N27" s="63" t="s">
        <v>741</v>
      </c>
    </row>
    <row r="28" spans="1:14">
      <c r="A28" s="37" t="s">
        <v>679</v>
      </c>
      <c r="B28" s="42" t="s">
        <v>682</v>
      </c>
      <c r="C28" s="58"/>
      <c r="D28" s="58"/>
      <c r="E28" s="58"/>
      <c r="F28" s="58"/>
      <c r="G28" s="48" t="s">
        <v>3</v>
      </c>
      <c r="H28" s="58"/>
      <c r="I28" s="141"/>
      <c r="J28" s="141"/>
      <c r="K28" s="48"/>
      <c r="L28" s="96"/>
      <c r="M28" s="47" t="s">
        <v>597</v>
      </c>
      <c r="N28" s="4"/>
    </row>
    <row r="29" spans="1:14">
      <c r="A29" s="37" t="s">
        <v>680</v>
      </c>
      <c r="B29" s="42" t="s">
        <v>599</v>
      </c>
      <c r="C29" s="58"/>
      <c r="D29" s="58"/>
      <c r="E29" s="58"/>
      <c r="F29" s="58"/>
      <c r="G29" s="48" t="s">
        <v>3</v>
      </c>
      <c r="H29" s="58"/>
      <c r="I29" s="141"/>
      <c r="J29" s="141"/>
      <c r="K29" s="48"/>
      <c r="L29" s="96"/>
      <c r="M29" s="47" t="s">
        <v>597</v>
      </c>
      <c r="N29" s="4"/>
    </row>
    <row r="30" spans="1:14" ht="34">
      <c r="A30" s="37" t="s">
        <v>681</v>
      </c>
      <c r="B30" s="59" t="s">
        <v>600</v>
      </c>
      <c r="C30" s="58"/>
      <c r="D30" s="58"/>
      <c r="E30" s="58"/>
      <c r="F30" s="58"/>
      <c r="G30" s="48" t="s">
        <v>3</v>
      </c>
      <c r="H30" s="58"/>
      <c r="I30" s="141"/>
      <c r="J30" s="141"/>
      <c r="K30" s="48"/>
      <c r="L30" s="96"/>
      <c r="M30" s="47" t="s">
        <v>601</v>
      </c>
      <c r="N30" s="4"/>
    </row>
    <row r="31" spans="1:14">
      <c r="A31" s="37" t="s">
        <v>690</v>
      </c>
      <c r="B31" s="59" t="s">
        <v>1022</v>
      </c>
      <c r="C31" s="58"/>
      <c r="D31" s="58"/>
      <c r="E31" s="58"/>
      <c r="F31" s="58"/>
      <c r="G31" s="70"/>
      <c r="H31" s="58"/>
      <c r="I31" s="141"/>
      <c r="J31" s="141"/>
      <c r="K31" s="37" t="s">
        <v>1829</v>
      </c>
      <c r="L31" s="97"/>
      <c r="M31" s="47" t="s">
        <v>1108</v>
      </c>
      <c r="N31" s="47"/>
    </row>
    <row r="32" spans="1:14" ht="50">
      <c r="A32" s="37" t="s">
        <v>793</v>
      </c>
      <c r="B32" s="102" t="s">
        <v>1021</v>
      </c>
      <c r="C32" s="58"/>
      <c r="D32" s="58"/>
      <c r="E32" s="58"/>
      <c r="F32" s="58"/>
      <c r="G32" s="37" t="s">
        <v>1800</v>
      </c>
      <c r="H32" s="15" t="s">
        <v>665</v>
      </c>
      <c r="I32" s="15"/>
      <c r="J32" s="15"/>
      <c r="K32" s="110" t="s">
        <v>1828</v>
      </c>
      <c r="L32" s="97"/>
      <c r="M32" s="130" t="s">
        <v>1621</v>
      </c>
      <c r="N32" s="98" t="s">
        <v>1620</v>
      </c>
    </row>
    <row r="33" spans="1:14" ht="32">
      <c r="A33" s="37" t="s">
        <v>786</v>
      </c>
      <c r="B33" s="59" t="s">
        <v>785</v>
      </c>
      <c r="C33" s="58"/>
      <c r="D33" s="58"/>
      <c r="E33" s="58"/>
      <c r="F33" s="58"/>
      <c r="G33" s="58"/>
      <c r="H33" s="15" t="s">
        <v>847</v>
      </c>
      <c r="I33" s="15"/>
      <c r="J33" s="15"/>
      <c r="K33" s="110" t="s">
        <v>1801</v>
      </c>
      <c r="L33" s="97"/>
      <c r="M33" s="53" t="s">
        <v>794</v>
      </c>
      <c r="N33" s="47"/>
    </row>
    <row r="34" spans="1:14">
      <c r="A34" s="37" t="s">
        <v>830</v>
      </c>
      <c r="B34" s="131" t="s">
        <v>1345</v>
      </c>
      <c r="C34" s="58"/>
      <c r="D34" s="58"/>
      <c r="E34" s="58"/>
      <c r="F34" s="58"/>
      <c r="G34" s="58"/>
      <c r="H34" s="58"/>
      <c r="I34" s="141"/>
      <c r="J34" s="141"/>
      <c r="K34" s="37" t="s">
        <v>5</v>
      </c>
      <c r="L34" s="97"/>
      <c r="M34" s="53" t="s">
        <v>423</v>
      </c>
      <c r="N34" s="130" t="s">
        <v>1344</v>
      </c>
    </row>
    <row r="35" spans="1:14">
      <c r="A35" s="37" t="s">
        <v>835</v>
      </c>
      <c r="B35" s="59" t="s">
        <v>836</v>
      </c>
      <c r="C35" s="58"/>
      <c r="D35" s="58"/>
      <c r="E35" s="58"/>
      <c r="F35" s="58"/>
      <c r="G35" s="58"/>
      <c r="H35" s="58"/>
      <c r="I35" s="141"/>
      <c r="J35" s="141"/>
      <c r="K35" s="110" t="s">
        <v>1793</v>
      </c>
      <c r="L35" s="97"/>
      <c r="M35" s="53" t="s">
        <v>837</v>
      </c>
      <c r="N35" s="47"/>
    </row>
    <row r="36" spans="1:14">
      <c r="A36" s="77" t="s">
        <v>901</v>
      </c>
      <c r="B36" s="59" t="s">
        <v>555</v>
      </c>
      <c r="C36" s="58"/>
      <c r="D36" s="58"/>
      <c r="E36" s="58"/>
      <c r="F36" s="58"/>
      <c r="G36" s="58"/>
      <c r="H36" s="58"/>
      <c r="I36" s="141"/>
      <c r="J36" s="141"/>
      <c r="K36" s="110" t="s">
        <v>1802</v>
      </c>
      <c r="L36" s="97"/>
      <c r="M36" s="53" t="s">
        <v>904</v>
      </c>
      <c r="N36" s="47"/>
    </row>
    <row r="37" spans="1:14" ht="48">
      <c r="A37" s="89" t="s">
        <v>972</v>
      </c>
      <c r="B37" s="59" t="s">
        <v>921</v>
      </c>
      <c r="C37" s="58"/>
      <c r="D37" s="58"/>
      <c r="E37" s="58"/>
      <c r="F37" s="58"/>
      <c r="G37" s="58"/>
      <c r="H37" s="58"/>
      <c r="I37" s="141"/>
      <c r="J37" s="141"/>
      <c r="K37" s="89" t="s">
        <v>3</v>
      </c>
      <c r="L37" s="97"/>
      <c r="M37" s="53" t="s">
        <v>1452</v>
      </c>
      <c r="N37" s="47"/>
    </row>
    <row r="39" spans="1:14">
      <c r="B39" s="54" t="s">
        <v>539</v>
      </c>
      <c r="C39" s="15"/>
    </row>
    <row r="40" spans="1:14">
      <c r="B40" t="s">
        <v>1094</v>
      </c>
    </row>
    <row r="42" spans="1:14" ht="25.5">
      <c r="B42" s="81"/>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5" customWidth="1"/>
    <col min="2" max="2" width="60.1640625" customWidth="1"/>
    <col min="3" max="3" width="16.83203125" customWidth="1"/>
    <col min="4" max="4" width="12.83203125" customWidth="1"/>
    <col min="6" max="6" width="31.25" customWidth="1"/>
    <col min="7" max="7" width="22.75" customWidth="1"/>
  </cols>
  <sheetData>
    <row r="1" spans="1:7">
      <c r="A1" s="214" t="s">
        <v>168</v>
      </c>
      <c r="B1" s="215" t="s">
        <v>169</v>
      </c>
      <c r="C1" s="216" t="s">
        <v>312</v>
      </c>
      <c r="D1" s="216" t="s">
        <v>1079</v>
      </c>
      <c r="E1" s="216" t="s">
        <v>313</v>
      </c>
      <c r="F1" s="216" t="s">
        <v>416</v>
      </c>
      <c r="G1" s="217" t="s">
        <v>314</v>
      </c>
    </row>
    <row r="2" spans="1:7">
      <c r="A2" s="204" t="s">
        <v>148</v>
      </c>
      <c r="B2" s="7" t="s">
        <v>32</v>
      </c>
      <c r="C2" s="110" t="s">
        <v>1343</v>
      </c>
      <c r="D2" s="110" t="s">
        <v>1080</v>
      </c>
      <c r="E2" s="110" t="s">
        <v>9</v>
      </c>
      <c r="F2" s="45" t="s">
        <v>420</v>
      </c>
      <c r="G2" s="34"/>
    </row>
    <row r="3" spans="1:7">
      <c r="A3" s="204" t="s">
        <v>216</v>
      </c>
      <c r="B3" s="7" t="s">
        <v>86</v>
      </c>
      <c r="C3" s="110" t="s">
        <v>31</v>
      </c>
      <c r="D3" s="199"/>
      <c r="E3" s="110" t="s">
        <v>9</v>
      </c>
      <c r="F3" s="45" t="s">
        <v>421</v>
      </c>
      <c r="G3" s="34"/>
    </row>
    <row r="4" spans="1:7">
      <c r="A4" s="204" t="s">
        <v>215</v>
      </c>
      <c r="B4" s="7" t="s">
        <v>84</v>
      </c>
      <c r="C4" s="110" t="s">
        <v>85</v>
      </c>
      <c r="D4" s="200"/>
      <c r="E4" s="110" t="s">
        <v>9</v>
      </c>
      <c r="F4" s="45" t="s">
        <v>422</v>
      </c>
      <c r="G4" s="34"/>
    </row>
    <row r="5" spans="1:7" ht="20">
      <c r="A5" s="204" t="s">
        <v>317</v>
      </c>
      <c r="B5" s="7" t="s">
        <v>79</v>
      </c>
      <c r="C5" s="110" t="s">
        <v>81</v>
      </c>
      <c r="D5" s="200"/>
      <c r="E5" s="110" t="s">
        <v>80</v>
      </c>
      <c r="F5" s="45" t="s">
        <v>173</v>
      </c>
      <c r="G5" s="34" t="s">
        <v>315</v>
      </c>
    </row>
    <row r="6" spans="1:7">
      <c r="A6" s="204" t="s">
        <v>149</v>
      </c>
      <c r="B6" s="7" t="s">
        <v>76</v>
      </c>
      <c r="C6" s="110" t="s">
        <v>34</v>
      </c>
      <c r="D6" s="200"/>
      <c r="E6" s="110" t="s">
        <v>1</v>
      </c>
      <c r="F6" s="45" t="s">
        <v>423</v>
      </c>
      <c r="G6" s="34"/>
    </row>
    <row r="7" spans="1:7">
      <c r="A7" s="204" t="s">
        <v>318</v>
      </c>
      <c r="B7" s="7" t="s">
        <v>77</v>
      </c>
      <c r="C7" s="110" t="s">
        <v>78</v>
      </c>
      <c r="D7" s="200"/>
      <c r="E7" s="110" t="s">
        <v>9</v>
      </c>
      <c r="F7" s="45" t="s">
        <v>424</v>
      </c>
      <c r="G7" s="34"/>
    </row>
    <row r="8" spans="1:7">
      <c r="A8" s="204" t="s">
        <v>150</v>
      </c>
      <c r="B8" s="7" t="s">
        <v>42</v>
      </c>
      <c r="C8" s="110" t="s">
        <v>668</v>
      </c>
      <c r="D8" s="201"/>
      <c r="E8" s="110" t="s">
        <v>9</v>
      </c>
      <c r="F8" s="45" t="s">
        <v>417</v>
      </c>
      <c r="G8" s="34"/>
    </row>
    <row r="9" spans="1:7">
      <c r="A9" s="204" t="s">
        <v>151</v>
      </c>
      <c r="B9" s="7" t="s">
        <v>70</v>
      </c>
      <c r="C9" s="110" t="s">
        <v>665</v>
      </c>
      <c r="D9" s="110" t="s">
        <v>1081</v>
      </c>
      <c r="E9" s="110" t="s">
        <v>9</v>
      </c>
      <c r="F9" s="45" t="s">
        <v>1109</v>
      </c>
      <c r="G9" s="34"/>
    </row>
    <row r="10" spans="1:7">
      <c r="A10" s="204" t="s">
        <v>152</v>
      </c>
      <c r="B10" s="7" t="s">
        <v>74</v>
      </c>
      <c r="C10" s="110" t="s">
        <v>75</v>
      </c>
      <c r="D10" s="199"/>
      <c r="E10" s="110" t="s">
        <v>9</v>
      </c>
      <c r="F10" s="45" t="s">
        <v>421</v>
      </c>
      <c r="G10" s="34"/>
    </row>
    <row r="11" spans="1:7">
      <c r="A11" s="204" t="s">
        <v>319</v>
      </c>
      <c r="B11" s="7" t="s">
        <v>88</v>
      </c>
      <c r="C11" s="110" t="s">
        <v>89</v>
      </c>
      <c r="D11" s="200"/>
      <c r="E11" s="110" t="s">
        <v>1</v>
      </c>
      <c r="F11" s="45" t="s">
        <v>425</v>
      </c>
      <c r="G11" s="34" t="s">
        <v>316</v>
      </c>
    </row>
    <row r="12" spans="1:7">
      <c r="A12" s="204" t="s">
        <v>153</v>
      </c>
      <c r="B12" s="7" t="s">
        <v>72</v>
      </c>
      <c r="C12" s="110" t="s">
        <v>48</v>
      </c>
      <c r="D12" s="200"/>
      <c r="E12" s="110" t="s">
        <v>1</v>
      </c>
      <c r="F12" s="45" t="s">
        <v>414</v>
      </c>
      <c r="G12" s="34"/>
    </row>
    <row r="13" spans="1:7">
      <c r="A13" s="204" t="s">
        <v>154</v>
      </c>
      <c r="B13" s="7" t="s">
        <v>52</v>
      </c>
      <c r="C13" s="110" t="s">
        <v>665</v>
      </c>
      <c r="D13" s="200"/>
      <c r="E13" s="110" t="s">
        <v>9</v>
      </c>
      <c r="F13" s="45" t="s">
        <v>426</v>
      </c>
      <c r="G13" s="34"/>
    </row>
    <row r="14" spans="1:7" ht="32">
      <c r="A14" s="204" t="s">
        <v>155</v>
      </c>
      <c r="B14" s="7" t="s">
        <v>50</v>
      </c>
      <c r="C14" s="110" t="s">
        <v>44</v>
      </c>
      <c r="D14" s="200"/>
      <c r="E14" s="110" t="s">
        <v>9</v>
      </c>
      <c r="F14" s="46" t="s">
        <v>432</v>
      </c>
      <c r="G14" s="34"/>
    </row>
    <row r="15" spans="1:7" ht="20">
      <c r="A15" s="204" t="s">
        <v>156</v>
      </c>
      <c r="B15" s="7" t="s">
        <v>61</v>
      </c>
      <c r="C15" s="110" t="s">
        <v>81</v>
      </c>
      <c r="D15" s="200"/>
      <c r="E15" s="110" t="s">
        <v>1</v>
      </c>
      <c r="F15" s="46" t="s">
        <v>1615</v>
      </c>
      <c r="G15" s="34" t="s">
        <v>537</v>
      </c>
    </row>
    <row r="16" spans="1:7">
      <c r="A16" s="204" t="s">
        <v>157</v>
      </c>
      <c r="B16" s="7" t="s">
        <v>60</v>
      </c>
      <c r="C16" s="110" t="s">
        <v>48</v>
      </c>
      <c r="D16" s="200"/>
      <c r="E16" s="110" t="s">
        <v>1</v>
      </c>
      <c r="F16" s="45" t="s">
        <v>427</v>
      </c>
      <c r="G16" s="34"/>
    </row>
    <row r="17" spans="1:7">
      <c r="A17" s="204" t="s">
        <v>158</v>
      </c>
      <c r="B17" s="7" t="s">
        <v>27</v>
      </c>
      <c r="C17" s="110" t="s">
        <v>665</v>
      </c>
      <c r="D17" s="200"/>
      <c r="E17" s="110" t="s">
        <v>9</v>
      </c>
      <c r="F17" s="45" t="s">
        <v>428</v>
      </c>
      <c r="G17" s="34"/>
    </row>
    <row r="18" spans="1:7" ht="32">
      <c r="A18" s="204" t="s">
        <v>159</v>
      </c>
      <c r="B18" s="7" t="s">
        <v>30</v>
      </c>
      <c r="C18" s="110" t="s">
        <v>665</v>
      </c>
      <c r="D18" s="201"/>
      <c r="E18" s="110" t="s">
        <v>9</v>
      </c>
      <c r="F18" s="46" t="s">
        <v>432</v>
      </c>
      <c r="G18" s="34"/>
    </row>
    <row r="19" spans="1:7" ht="80">
      <c r="A19" s="204" t="s">
        <v>160</v>
      </c>
      <c r="B19" s="7" t="s">
        <v>18</v>
      </c>
      <c r="C19" s="110" t="s">
        <v>1803</v>
      </c>
      <c r="D19" s="110" t="s">
        <v>1082</v>
      </c>
      <c r="E19" s="110" t="s">
        <v>9</v>
      </c>
      <c r="F19" s="46" t="s">
        <v>868</v>
      </c>
      <c r="G19" s="34" t="s">
        <v>866</v>
      </c>
    </row>
    <row r="20" spans="1:7">
      <c r="A20" s="204" t="s">
        <v>161</v>
      </c>
      <c r="B20" s="7" t="s">
        <v>49</v>
      </c>
      <c r="C20" s="110" t="s">
        <v>665</v>
      </c>
      <c r="D20" s="199"/>
      <c r="E20" s="110" t="s">
        <v>9</v>
      </c>
      <c r="F20" s="45" t="s">
        <v>429</v>
      </c>
      <c r="G20" s="34" t="s">
        <v>843</v>
      </c>
    </row>
    <row r="21" spans="1:7">
      <c r="A21" s="204" t="s">
        <v>376</v>
      </c>
      <c r="B21" s="7" t="s">
        <v>249</v>
      </c>
      <c r="C21" s="41" t="s">
        <v>883</v>
      </c>
      <c r="D21" s="200"/>
      <c r="E21" s="41" t="s">
        <v>1</v>
      </c>
      <c r="F21" s="45" t="s">
        <v>518</v>
      </c>
      <c r="G21" s="206"/>
    </row>
    <row r="22" spans="1:7">
      <c r="A22" s="204" t="s">
        <v>377</v>
      </c>
      <c r="B22" s="7" t="s">
        <v>264</v>
      </c>
      <c r="C22" s="41" t="s">
        <v>85</v>
      </c>
      <c r="D22" s="200"/>
      <c r="E22" s="41" t="s">
        <v>1</v>
      </c>
      <c r="F22" s="45" t="s">
        <v>430</v>
      </c>
      <c r="G22" s="206"/>
    </row>
    <row r="23" spans="1:7">
      <c r="A23" s="204" t="s">
        <v>407</v>
      </c>
      <c r="B23" s="7" t="s">
        <v>408</v>
      </c>
      <c r="C23" s="41" t="s">
        <v>665</v>
      </c>
      <c r="D23" s="200"/>
      <c r="E23" s="41" t="s">
        <v>9</v>
      </c>
      <c r="F23" s="45" t="s">
        <v>431</v>
      </c>
      <c r="G23" s="40"/>
    </row>
    <row r="24" spans="1:7" ht="20">
      <c r="A24" s="204" t="s">
        <v>446</v>
      </c>
      <c r="B24" s="7" t="s">
        <v>404</v>
      </c>
      <c r="C24" s="41" t="s">
        <v>31</v>
      </c>
      <c r="D24" s="200"/>
      <c r="E24" s="41" t="s">
        <v>1</v>
      </c>
      <c r="F24" s="45" t="s">
        <v>501</v>
      </c>
      <c r="G24" s="34" t="s">
        <v>536</v>
      </c>
    </row>
    <row r="25" spans="1:7">
      <c r="A25" s="204" t="s">
        <v>498</v>
      </c>
      <c r="B25" s="7" t="s">
        <v>714</v>
      </c>
      <c r="C25" s="51" t="s">
        <v>1804</v>
      </c>
      <c r="D25" s="201"/>
      <c r="E25" s="51" t="s">
        <v>9</v>
      </c>
      <c r="F25" s="52" t="s">
        <v>503</v>
      </c>
      <c r="G25" s="206"/>
    </row>
    <row r="26" spans="1:7">
      <c r="A26" s="204" t="s">
        <v>500</v>
      </c>
      <c r="B26" s="7" t="s">
        <v>502</v>
      </c>
      <c r="C26" s="51" t="s">
        <v>666</v>
      </c>
      <c r="D26" s="110" t="s">
        <v>1083</v>
      </c>
      <c r="E26" s="51" t="s">
        <v>9</v>
      </c>
      <c r="F26" s="52" t="s">
        <v>418</v>
      </c>
      <c r="G26" s="34"/>
    </row>
    <row r="27" spans="1:7" ht="64">
      <c r="A27" s="204" t="s">
        <v>520</v>
      </c>
      <c r="B27" s="7" t="s">
        <v>444</v>
      </c>
      <c r="C27" s="110" t="s">
        <v>1805</v>
      </c>
      <c r="D27" s="199"/>
      <c r="E27" s="110" t="s">
        <v>9</v>
      </c>
      <c r="F27" s="53" t="s">
        <v>1619</v>
      </c>
      <c r="G27" s="206" t="s">
        <v>935</v>
      </c>
    </row>
    <row r="28" spans="1:7">
      <c r="A28" s="204" t="s">
        <v>672</v>
      </c>
      <c r="B28" s="7" t="s">
        <v>675</v>
      </c>
      <c r="C28" s="110" t="s">
        <v>31</v>
      </c>
      <c r="D28" s="200"/>
      <c r="E28" s="110" t="s">
        <v>1</v>
      </c>
      <c r="F28" s="53" t="s">
        <v>1110</v>
      </c>
      <c r="G28" s="206"/>
    </row>
    <row r="29" spans="1:7" ht="32">
      <c r="A29" s="204" t="s">
        <v>673</v>
      </c>
      <c r="B29" s="7" t="s">
        <v>557</v>
      </c>
      <c r="C29" s="110" t="s">
        <v>48</v>
      </c>
      <c r="D29" s="200"/>
      <c r="E29" s="110" t="s">
        <v>1</v>
      </c>
      <c r="F29" s="53" t="s">
        <v>676</v>
      </c>
      <c r="G29" s="206"/>
    </row>
    <row r="30" spans="1:7" ht="32">
      <c r="A30" s="204" t="s">
        <v>671</v>
      </c>
      <c r="B30" s="7" t="s">
        <v>623</v>
      </c>
      <c r="C30" s="110" t="s">
        <v>674</v>
      </c>
      <c r="D30" s="200"/>
      <c r="E30" s="110" t="s">
        <v>1</v>
      </c>
      <c r="F30" s="53" t="s">
        <v>626</v>
      </c>
      <c r="G30" s="206"/>
    </row>
    <row r="31" spans="1:7" ht="32">
      <c r="A31" s="204" t="s">
        <v>683</v>
      </c>
      <c r="B31" s="7" t="s">
        <v>596</v>
      </c>
      <c r="C31" s="110" t="s">
        <v>1032</v>
      </c>
      <c r="D31" s="200"/>
      <c r="E31" s="110" t="s">
        <v>1</v>
      </c>
      <c r="F31" s="53" t="s">
        <v>660</v>
      </c>
      <c r="G31" s="206"/>
    </row>
    <row r="32" spans="1:7" ht="32">
      <c r="A32" s="204" t="s">
        <v>684</v>
      </c>
      <c r="B32" s="7" t="s">
        <v>584</v>
      </c>
      <c r="C32" s="110" t="s">
        <v>1033</v>
      </c>
      <c r="D32" s="201"/>
      <c r="E32" s="110" t="s">
        <v>1</v>
      </c>
      <c r="F32" s="53" t="s">
        <v>660</v>
      </c>
      <c r="G32" s="206"/>
    </row>
    <row r="33" spans="1:7" ht="32">
      <c r="A33" s="205" t="s">
        <v>719</v>
      </c>
      <c r="B33" s="73" t="s">
        <v>624</v>
      </c>
      <c r="C33" s="72" t="s">
        <v>674</v>
      </c>
      <c r="D33" s="72"/>
      <c r="E33" s="72" t="s">
        <v>1</v>
      </c>
      <c r="F33" s="74" t="s">
        <v>722</v>
      </c>
      <c r="G33" s="207" t="s">
        <v>194</v>
      </c>
    </row>
    <row r="34" spans="1:7">
      <c r="A34" s="204" t="s">
        <v>720</v>
      </c>
      <c r="B34" s="7" t="s">
        <v>721</v>
      </c>
      <c r="C34" s="110" t="s">
        <v>1806</v>
      </c>
      <c r="D34" s="110"/>
      <c r="E34" s="110" t="s">
        <v>1</v>
      </c>
      <c r="F34" s="53" t="s">
        <v>1338</v>
      </c>
      <c r="G34" s="34" t="s">
        <v>1339</v>
      </c>
    </row>
    <row r="35" spans="1:7">
      <c r="A35" s="204" t="s">
        <v>729</v>
      </c>
      <c r="B35" s="7" t="s">
        <v>730</v>
      </c>
      <c r="C35" s="110" t="s">
        <v>1807</v>
      </c>
      <c r="D35" s="110" t="s">
        <v>1084</v>
      </c>
      <c r="E35" s="110" t="s">
        <v>9</v>
      </c>
      <c r="F35" s="53" t="s">
        <v>617</v>
      </c>
      <c r="G35" s="206"/>
    </row>
    <row r="36" spans="1:7">
      <c r="A36" s="204" t="s">
        <v>734</v>
      </c>
      <c r="B36" s="7" t="s">
        <v>735</v>
      </c>
      <c r="C36" s="110" t="s">
        <v>965</v>
      </c>
      <c r="D36" s="110" t="s">
        <v>1084</v>
      </c>
      <c r="E36" s="110" t="s">
        <v>9</v>
      </c>
      <c r="F36" s="53" t="s">
        <v>620</v>
      </c>
      <c r="G36" s="206"/>
    </row>
    <row r="37" spans="1:7" ht="32">
      <c r="A37" s="204" t="s">
        <v>789</v>
      </c>
      <c r="B37" s="7" t="s">
        <v>790</v>
      </c>
      <c r="C37" s="110" t="s">
        <v>1340</v>
      </c>
      <c r="D37" s="110"/>
      <c r="E37" s="110" t="s">
        <v>1</v>
      </c>
      <c r="F37" s="53" t="s">
        <v>844</v>
      </c>
      <c r="G37" s="206"/>
    </row>
    <row r="38" spans="1:7">
      <c r="A38" s="204" t="s">
        <v>791</v>
      </c>
      <c r="B38" s="7" t="s">
        <v>792</v>
      </c>
      <c r="C38" s="110" t="s">
        <v>48</v>
      </c>
      <c r="D38" s="110" t="s">
        <v>1084</v>
      </c>
      <c r="E38" s="110" t="s">
        <v>9</v>
      </c>
      <c r="F38" s="53" t="s">
        <v>621</v>
      </c>
      <c r="G38" s="208"/>
    </row>
    <row r="39" spans="1:7" ht="32">
      <c r="A39" s="204" t="s">
        <v>839</v>
      </c>
      <c r="B39" s="7" t="s">
        <v>840</v>
      </c>
      <c r="C39" s="110" t="s">
        <v>85</v>
      </c>
      <c r="D39" s="110"/>
      <c r="E39" s="110" t="s">
        <v>9</v>
      </c>
      <c r="F39" s="53" t="s">
        <v>846</v>
      </c>
      <c r="G39" s="208"/>
    </row>
    <row r="40" spans="1:7" ht="32">
      <c r="A40" s="204" t="s">
        <v>841</v>
      </c>
      <c r="B40" s="7" t="s">
        <v>842</v>
      </c>
      <c r="C40" s="110" t="s">
        <v>884</v>
      </c>
      <c r="D40" s="110" t="s">
        <v>1084</v>
      </c>
      <c r="E40" s="110" t="s">
        <v>9</v>
      </c>
      <c r="F40" s="53" t="s">
        <v>845</v>
      </c>
      <c r="G40" s="208"/>
    </row>
    <row r="41" spans="1:7" ht="32">
      <c r="A41" s="204" t="s">
        <v>802</v>
      </c>
      <c r="B41" s="7" t="s">
        <v>727</v>
      </c>
      <c r="C41" s="110" t="s">
        <v>784</v>
      </c>
      <c r="D41" s="199"/>
      <c r="E41" s="110" t="s">
        <v>1</v>
      </c>
      <c r="F41" s="53" t="s">
        <v>844</v>
      </c>
      <c r="G41" s="208"/>
    </row>
    <row r="42" spans="1:7" ht="32">
      <c r="A42" s="204" t="s">
        <v>851</v>
      </c>
      <c r="B42" s="7" t="s">
        <v>752</v>
      </c>
      <c r="C42" s="110" t="s">
        <v>81</v>
      </c>
      <c r="D42" s="200"/>
      <c r="E42" s="110" t="s">
        <v>9</v>
      </c>
      <c r="F42" s="53" t="s">
        <v>852</v>
      </c>
      <c r="G42" s="208"/>
    </row>
    <row r="43" spans="1:7" ht="32">
      <c r="A43" s="204" t="s">
        <v>861</v>
      </c>
      <c r="B43" s="7" t="s">
        <v>863</v>
      </c>
      <c r="C43" s="110" t="s">
        <v>81</v>
      </c>
      <c r="D43" s="200"/>
      <c r="E43" s="110" t="s">
        <v>1</v>
      </c>
      <c r="F43" s="53" t="s">
        <v>862</v>
      </c>
      <c r="G43" s="208"/>
    </row>
    <row r="44" spans="1:7" ht="32">
      <c r="A44" s="204" t="s">
        <v>869</v>
      </c>
      <c r="B44" s="7" t="s">
        <v>870</v>
      </c>
      <c r="C44" s="110" t="s">
        <v>48</v>
      </c>
      <c r="D44" s="200"/>
      <c r="E44" s="110" t="s">
        <v>1</v>
      </c>
      <c r="F44" s="53" t="s">
        <v>871</v>
      </c>
      <c r="G44" s="208"/>
    </row>
    <row r="45" spans="1:7" ht="64">
      <c r="A45" s="204" t="s">
        <v>872</v>
      </c>
      <c r="B45" s="7" t="s">
        <v>769</v>
      </c>
      <c r="C45" s="110" t="s">
        <v>1808</v>
      </c>
      <c r="D45" s="201"/>
      <c r="E45" s="110" t="s">
        <v>1</v>
      </c>
      <c r="F45" s="53" t="s">
        <v>876</v>
      </c>
      <c r="G45" s="208"/>
    </row>
    <row r="46" spans="1:7" ht="32">
      <c r="A46" s="204" t="s">
        <v>873</v>
      </c>
      <c r="B46" s="7" t="s">
        <v>874</v>
      </c>
      <c r="C46" s="110" t="s">
        <v>966</v>
      </c>
      <c r="D46" s="110" t="s">
        <v>1084</v>
      </c>
      <c r="E46" s="110" t="s">
        <v>9</v>
      </c>
      <c r="F46" s="53" t="s">
        <v>875</v>
      </c>
      <c r="G46" s="208"/>
    </row>
    <row r="47" spans="1:7" ht="32">
      <c r="A47" s="204" t="s">
        <v>886</v>
      </c>
      <c r="B47" s="7" t="s">
        <v>804</v>
      </c>
      <c r="C47" s="110" t="s">
        <v>3</v>
      </c>
      <c r="D47" s="199"/>
      <c r="E47" s="110" t="s">
        <v>1</v>
      </c>
      <c r="F47" s="53" t="s">
        <v>887</v>
      </c>
      <c r="G47" s="208"/>
    </row>
    <row r="48" spans="1:7" ht="32">
      <c r="A48" s="204" t="s">
        <v>936</v>
      </c>
      <c r="B48" s="7" t="s">
        <v>1036</v>
      </c>
      <c r="C48" s="110" t="s">
        <v>1146</v>
      </c>
      <c r="D48" s="200"/>
      <c r="E48" s="110" t="s">
        <v>1</v>
      </c>
      <c r="F48" s="53" t="s">
        <v>938</v>
      </c>
      <c r="G48" s="208"/>
    </row>
    <row r="49" spans="1:7">
      <c r="A49" s="204" t="s">
        <v>961</v>
      </c>
      <c r="B49" s="7" t="s">
        <v>1037</v>
      </c>
      <c r="C49" s="110" t="s">
        <v>34</v>
      </c>
      <c r="D49" s="200"/>
      <c r="E49" s="110" t="s">
        <v>9</v>
      </c>
      <c r="F49" s="53" t="s">
        <v>964</v>
      </c>
      <c r="G49" s="208" t="s">
        <v>1095</v>
      </c>
    </row>
    <row r="50" spans="1:7" ht="48">
      <c r="A50" s="204" t="s">
        <v>982</v>
      </c>
      <c r="B50" s="7" t="s">
        <v>1038</v>
      </c>
      <c r="C50" s="110" t="s">
        <v>1809</v>
      </c>
      <c r="D50" s="200"/>
      <c r="E50" s="110" t="s">
        <v>1</v>
      </c>
      <c r="F50" s="53" t="s">
        <v>983</v>
      </c>
      <c r="G50" s="208"/>
    </row>
    <row r="51" spans="1:7" ht="48">
      <c r="A51" s="204" t="s">
        <v>984</v>
      </c>
      <c r="B51" s="7" t="s">
        <v>951</v>
      </c>
      <c r="C51" s="110" t="s">
        <v>1810</v>
      </c>
      <c r="D51" s="200"/>
      <c r="E51" s="110" t="s">
        <v>1</v>
      </c>
      <c r="F51" s="53" t="s">
        <v>985</v>
      </c>
      <c r="G51" s="208"/>
    </row>
    <row r="52" spans="1:7" ht="48">
      <c r="A52" s="204" t="s">
        <v>988</v>
      </c>
      <c r="B52" s="7" t="s">
        <v>989</v>
      </c>
      <c r="C52" s="110" t="s">
        <v>1811</v>
      </c>
      <c r="D52" s="200"/>
      <c r="E52" s="110" t="s">
        <v>1</v>
      </c>
      <c r="F52" s="53" t="s">
        <v>990</v>
      </c>
      <c r="G52" s="208"/>
    </row>
    <row r="53" spans="1:7" ht="48">
      <c r="A53" s="204" t="s">
        <v>1034</v>
      </c>
      <c r="B53" s="7" t="s">
        <v>1035</v>
      </c>
      <c r="C53" s="110" t="s">
        <v>1812</v>
      </c>
      <c r="D53" s="200"/>
      <c r="E53" s="110" t="s">
        <v>1</v>
      </c>
      <c r="F53" s="53" t="s">
        <v>1453</v>
      </c>
      <c r="G53" s="208"/>
    </row>
    <row r="54" spans="1:7" ht="32">
      <c r="A54" s="204" t="s">
        <v>1114</v>
      </c>
      <c r="B54" s="7" t="s">
        <v>947</v>
      </c>
      <c r="C54" s="110" t="s">
        <v>31</v>
      </c>
      <c r="D54" s="200"/>
      <c r="E54" s="110" t="s">
        <v>1</v>
      </c>
      <c r="F54" s="53" t="s">
        <v>1117</v>
      </c>
      <c r="G54" s="208"/>
    </row>
    <row r="55" spans="1:7" ht="32">
      <c r="A55" s="204" t="s">
        <v>1115</v>
      </c>
      <c r="B55" s="7" t="s">
        <v>1116</v>
      </c>
      <c r="C55" s="110" t="s">
        <v>1813</v>
      </c>
      <c r="D55" s="200"/>
      <c r="E55" s="110" t="s">
        <v>1</v>
      </c>
      <c r="F55" s="53" t="s">
        <v>1117</v>
      </c>
      <c r="G55" s="208"/>
    </row>
    <row r="56" spans="1:7" ht="32">
      <c r="A56" s="204" t="s">
        <v>1123</v>
      </c>
      <c r="B56" s="7" t="s">
        <v>1003</v>
      </c>
      <c r="C56" s="110" t="s">
        <v>31</v>
      </c>
      <c r="E56" s="110" t="s">
        <v>1</v>
      </c>
      <c r="F56" s="53" t="s">
        <v>1124</v>
      </c>
      <c r="G56" s="208"/>
    </row>
    <row r="57" spans="1:7" ht="32">
      <c r="A57" s="204" t="s">
        <v>1147</v>
      </c>
      <c r="B57" s="7" t="s">
        <v>1148</v>
      </c>
      <c r="C57" s="110" t="s">
        <v>31</v>
      </c>
      <c r="E57" s="110" t="s">
        <v>1</v>
      </c>
      <c r="F57" s="53" t="s">
        <v>1149</v>
      </c>
      <c r="G57" s="208"/>
    </row>
    <row r="58" spans="1:7">
      <c r="A58" s="204" t="s">
        <v>1623</v>
      </c>
      <c r="B58" s="7" t="s">
        <v>1365</v>
      </c>
      <c r="C58" s="110" t="s">
        <v>31</v>
      </c>
      <c r="E58" s="110" t="s">
        <v>1</v>
      </c>
      <c r="F58" s="53" t="s">
        <v>1624</v>
      </c>
      <c r="G58" s="208"/>
    </row>
    <row r="59" spans="1:7" ht="32">
      <c r="A59" s="204" t="s">
        <v>1625</v>
      </c>
      <c r="B59" s="183" t="s">
        <v>1389</v>
      </c>
      <c r="C59" s="110" t="s">
        <v>3</v>
      </c>
      <c r="E59" s="110" t="s">
        <v>1</v>
      </c>
      <c r="F59" s="53" t="s">
        <v>1628</v>
      </c>
      <c r="G59" s="208"/>
    </row>
    <row r="60" spans="1:7">
      <c r="A60" s="204" t="s">
        <v>1626</v>
      </c>
      <c r="B60" s="7" t="s">
        <v>1627</v>
      </c>
      <c r="C60" s="110" t="s">
        <v>48</v>
      </c>
      <c r="E60" s="110" t="s">
        <v>1</v>
      </c>
      <c r="F60" s="53" t="s">
        <v>1629</v>
      </c>
      <c r="G60" s="208"/>
    </row>
    <row r="61" spans="1:7" ht="32">
      <c r="A61" s="211" t="s">
        <v>1816</v>
      </c>
      <c r="B61" s="202" t="s">
        <v>1840</v>
      </c>
      <c r="C61" s="110" t="s">
        <v>3</v>
      </c>
      <c r="D61" s="33"/>
      <c r="E61" s="110" t="s">
        <v>1</v>
      </c>
      <c r="F61" s="212" t="s">
        <v>1819</v>
      </c>
      <c r="G61" s="213"/>
    </row>
    <row r="62" spans="1:7" ht="32">
      <c r="A62" s="204" t="s">
        <v>1814</v>
      </c>
      <c r="B62" s="7" t="s">
        <v>1815</v>
      </c>
      <c r="C62" s="110" t="s">
        <v>3</v>
      </c>
      <c r="D62" s="33"/>
      <c r="E62" s="110" t="s">
        <v>1</v>
      </c>
      <c r="F62" s="209" t="s">
        <v>1817</v>
      </c>
      <c r="G62" s="210"/>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5" defaultRowHeight="17"/>
  <cols>
    <col min="1" max="1" width="51.75" customWidth="1"/>
    <col min="2" max="2" width="2" customWidth="1"/>
    <col min="3" max="3" width="56.83203125" customWidth="1"/>
    <col min="4" max="4" width="70.5" customWidth="1"/>
    <col min="5" max="5" width="1.75" customWidth="1"/>
    <col min="6" max="6" width="65.1640625" customWidth="1"/>
    <col min="7" max="7" width="33" customWidth="1"/>
    <col min="8" max="8" width="25.25" customWidth="1"/>
    <col min="9" max="9" width="40.83203125" customWidth="1"/>
    <col min="10" max="10" width="24.83203125" customWidth="1"/>
    <col min="11" max="11" width="29.25" customWidth="1"/>
    <col min="12" max="12" width="2.4140625" customWidth="1"/>
    <col min="13" max="13" width="65.5" customWidth="1"/>
    <col min="14" max="14" width="31.25" customWidth="1"/>
    <col min="15" max="15" width="19.4140625" customWidth="1"/>
    <col min="16" max="16" width="39.5" customWidth="1"/>
    <col min="17" max="18" width="23" customWidth="1"/>
    <col min="19" max="19" width="1.1640625" customWidth="1"/>
    <col min="20" max="20" width="68.75" customWidth="1"/>
    <col min="21" max="21" width="2" customWidth="1"/>
    <col min="22" max="22" width="50.25" customWidth="1"/>
    <col min="23" max="24" width="22.83203125" customWidth="1"/>
    <col min="25" max="25" width="23.5" customWidth="1"/>
    <col min="26" max="26" width="25.75" customWidth="1"/>
    <col min="27" max="27" width="23.4140625" customWidth="1"/>
    <col min="28" max="28" width="1.83203125" customWidth="1"/>
    <col min="29" max="29" width="63" customWidth="1"/>
    <col min="30" max="30" width="29.4140625" customWidth="1"/>
    <col min="31" max="31" width="17.83203125" customWidth="1"/>
    <col min="32" max="32" width="13.83203125" customWidth="1"/>
    <col min="34" max="34" width="22.75" customWidth="1"/>
    <col min="35" max="35" width="20.1640625" customWidth="1"/>
  </cols>
  <sheetData>
    <row r="1" spans="1:37" ht="30">
      <c r="A1" s="387" t="s">
        <v>1433</v>
      </c>
      <c r="B1" s="388"/>
      <c r="C1" s="388"/>
      <c r="D1" s="388"/>
      <c r="E1" s="388"/>
      <c r="F1" s="388"/>
      <c r="G1" s="388"/>
      <c r="H1" s="388"/>
      <c r="I1" s="388"/>
      <c r="J1" s="388"/>
      <c r="K1" s="388"/>
      <c r="L1" s="388"/>
      <c r="M1" s="388"/>
      <c r="N1" s="388"/>
      <c r="O1" s="388"/>
      <c r="P1" s="388"/>
      <c r="Q1" s="388"/>
      <c r="R1" s="388"/>
      <c r="S1" s="388"/>
      <c r="T1" s="388"/>
      <c r="U1" s="150"/>
      <c r="V1" s="150"/>
      <c r="W1" s="150"/>
      <c r="X1" s="150"/>
      <c r="Y1" s="150"/>
      <c r="Z1" s="150"/>
      <c r="AA1" s="150"/>
      <c r="AB1" s="150"/>
      <c r="AC1" s="150"/>
      <c r="AD1" s="150"/>
      <c r="AE1" s="150"/>
      <c r="AF1" s="150"/>
      <c r="AG1" s="150"/>
      <c r="AH1" s="150"/>
      <c r="AI1" s="150"/>
      <c r="AJ1" s="150"/>
      <c r="AK1" s="150"/>
    </row>
    <row r="2" spans="1:37" ht="18.75" customHeight="1" thickBot="1">
      <c r="A2" s="389" t="s">
        <v>1546</v>
      </c>
      <c r="B2" s="389"/>
      <c r="C2" s="389"/>
      <c r="D2" s="389"/>
      <c r="E2" s="389"/>
      <c r="F2" s="389"/>
      <c r="G2" s="389"/>
      <c r="H2" s="389"/>
      <c r="I2" s="389"/>
      <c r="J2" s="389"/>
      <c r="K2" s="389"/>
      <c r="L2" s="389"/>
      <c r="M2" s="389"/>
      <c r="N2" s="389"/>
      <c r="O2" s="389"/>
      <c r="P2" s="389"/>
      <c r="Q2" s="389"/>
      <c r="R2" s="389"/>
      <c r="S2" s="389"/>
      <c r="T2" s="389"/>
      <c r="U2" s="141"/>
      <c r="V2" s="141"/>
      <c r="W2" s="141"/>
      <c r="X2" s="141"/>
      <c r="Y2" s="141"/>
      <c r="Z2" s="141"/>
      <c r="AA2" s="141"/>
      <c r="AB2" s="141"/>
      <c r="AC2" s="141"/>
      <c r="AD2" s="141"/>
      <c r="AE2" s="141"/>
      <c r="AF2" s="141"/>
      <c r="AG2" s="141"/>
      <c r="AH2" s="141"/>
      <c r="AI2" s="141"/>
      <c r="AJ2" s="141"/>
      <c r="AK2" s="141"/>
    </row>
    <row r="3" spans="1:37" ht="30.5" thickBot="1">
      <c r="A3" s="151" t="s">
        <v>191</v>
      </c>
      <c r="B3" s="143"/>
      <c r="C3" s="151" t="s">
        <v>1775</v>
      </c>
      <c r="D3" s="151" t="s">
        <v>1463</v>
      </c>
      <c r="E3" s="143"/>
      <c r="F3" s="151" t="s">
        <v>1324</v>
      </c>
      <c r="G3" s="384" t="s">
        <v>1396</v>
      </c>
      <c r="H3" s="385"/>
      <c r="I3" s="385"/>
      <c r="J3" s="385"/>
      <c r="K3" s="386"/>
      <c r="L3" s="143"/>
      <c r="M3" s="151" t="s">
        <v>1305</v>
      </c>
      <c r="N3" s="390" t="s">
        <v>1304</v>
      </c>
      <c r="O3" s="391"/>
      <c r="P3" s="391"/>
      <c r="Q3" s="391"/>
      <c r="R3" s="392"/>
      <c r="S3" s="141"/>
      <c r="T3" s="165" t="s">
        <v>1306</v>
      </c>
      <c r="U3" s="141"/>
      <c r="V3" s="151" t="s">
        <v>1548</v>
      </c>
      <c r="W3" s="384" t="s">
        <v>1463</v>
      </c>
      <c r="X3" s="385"/>
      <c r="Y3" s="385"/>
      <c r="Z3" s="385"/>
      <c r="AA3" s="386"/>
      <c r="AB3" s="141"/>
      <c r="AC3" s="151" t="s">
        <v>1325</v>
      </c>
      <c r="AD3" s="384" t="s">
        <v>1463</v>
      </c>
      <c r="AE3" s="385"/>
      <c r="AF3" s="385"/>
      <c r="AG3" s="385"/>
      <c r="AH3" s="385"/>
      <c r="AI3" s="386"/>
      <c r="AJ3" s="141"/>
      <c r="AK3" s="141"/>
    </row>
    <row r="4" spans="1:37" ht="51.65" customHeight="1" thickBot="1">
      <c r="A4" s="152" t="s">
        <v>1393</v>
      </c>
      <c r="B4" s="149"/>
      <c r="C4" s="188" t="s">
        <v>1774</v>
      </c>
      <c r="D4" s="174"/>
      <c r="E4" s="143"/>
      <c r="F4" s="174" t="s">
        <v>1394</v>
      </c>
      <c r="G4" s="175" t="s">
        <v>1151</v>
      </c>
      <c r="H4" s="175" t="s">
        <v>1251</v>
      </c>
      <c r="I4" s="175" t="s">
        <v>1152</v>
      </c>
      <c r="J4" s="175" t="s">
        <v>1153</v>
      </c>
      <c r="K4" s="175" t="s">
        <v>1154</v>
      </c>
      <c r="L4" s="142"/>
      <c r="M4" s="176" t="s">
        <v>1395</v>
      </c>
      <c r="N4" s="153" t="s">
        <v>1151</v>
      </c>
      <c r="O4" s="153" t="s">
        <v>1251</v>
      </c>
      <c r="P4" s="153" t="s">
        <v>1152</v>
      </c>
      <c r="Q4" s="153" t="s">
        <v>1153</v>
      </c>
      <c r="R4" s="153" t="s">
        <v>1154</v>
      </c>
      <c r="S4" s="141"/>
      <c r="T4" s="166" t="s">
        <v>1307</v>
      </c>
      <c r="U4" s="141"/>
      <c r="V4" s="178" t="s">
        <v>1451</v>
      </c>
      <c r="W4" s="175" t="s">
        <v>1151</v>
      </c>
      <c r="X4" s="175" t="s">
        <v>1251</v>
      </c>
      <c r="Y4" s="175" t="s">
        <v>1152</v>
      </c>
      <c r="Z4" s="175" t="s">
        <v>1153</v>
      </c>
      <c r="AA4" s="175" t="s">
        <v>1154</v>
      </c>
      <c r="AB4" s="141"/>
      <c r="AC4" s="177" t="s">
        <v>1436</v>
      </c>
      <c r="AD4" s="175" t="s">
        <v>1151</v>
      </c>
      <c r="AE4" s="175" t="s">
        <v>1251</v>
      </c>
      <c r="AF4" s="175" t="s">
        <v>1495</v>
      </c>
      <c r="AG4" s="175" t="s">
        <v>1152</v>
      </c>
      <c r="AH4" s="175" t="s">
        <v>1153</v>
      </c>
      <c r="AI4" s="175" t="s">
        <v>1154</v>
      </c>
      <c r="AJ4" s="141"/>
      <c r="AK4" s="141"/>
    </row>
    <row r="5" spans="1:37" ht="30">
      <c r="A5" s="154" t="s">
        <v>1397</v>
      </c>
      <c r="B5" s="144"/>
      <c r="C5" s="186" t="s">
        <v>1660</v>
      </c>
      <c r="D5" s="187"/>
      <c r="E5" s="143"/>
      <c r="F5" s="160" t="s">
        <v>1040</v>
      </c>
      <c r="G5" s="161"/>
      <c r="H5" s="161"/>
      <c r="I5" s="161"/>
      <c r="J5" s="161"/>
      <c r="K5" s="161" t="s">
        <v>1582</v>
      </c>
      <c r="L5" s="141"/>
      <c r="M5" s="163" t="s">
        <v>1252</v>
      </c>
      <c r="N5" s="163" t="s">
        <v>1155</v>
      </c>
      <c r="O5" s="163" t="s">
        <v>1156</v>
      </c>
      <c r="P5" s="163" t="s">
        <v>1157</v>
      </c>
      <c r="Q5" s="163" t="s">
        <v>1158</v>
      </c>
      <c r="R5" s="163" t="s">
        <v>1279</v>
      </c>
      <c r="S5" s="141"/>
      <c r="T5" s="167" t="s">
        <v>1308</v>
      </c>
      <c r="U5" s="141"/>
      <c r="V5" s="173" t="s">
        <v>1454</v>
      </c>
      <c r="W5" s="173"/>
      <c r="X5" s="173" t="s">
        <v>1464</v>
      </c>
      <c r="Y5" s="173"/>
      <c r="Z5" s="173" t="s">
        <v>1465</v>
      </c>
      <c r="AA5" s="173" t="s">
        <v>1466</v>
      </c>
      <c r="AB5" s="141"/>
      <c r="AC5" s="173" t="s">
        <v>1326</v>
      </c>
      <c r="AD5" s="173" t="s">
        <v>1494</v>
      </c>
      <c r="AE5" s="173" t="s">
        <v>1496</v>
      </c>
      <c r="AF5" s="173" t="s">
        <v>1497</v>
      </c>
      <c r="AG5" s="173"/>
      <c r="AH5" s="173" t="s">
        <v>1498</v>
      </c>
      <c r="AI5" s="173" t="s">
        <v>1499</v>
      </c>
      <c r="AJ5" s="141"/>
      <c r="AK5" s="141"/>
    </row>
    <row r="6" spans="1:37" ht="30">
      <c r="A6" s="155" t="s">
        <v>1398</v>
      </c>
      <c r="B6" s="144"/>
      <c r="C6" s="186" t="s">
        <v>1659</v>
      </c>
      <c r="D6" s="187"/>
      <c r="E6" s="143"/>
      <c r="F6" s="160" t="s">
        <v>1041</v>
      </c>
      <c r="G6" s="161"/>
      <c r="H6" s="161"/>
      <c r="I6" s="161"/>
      <c r="J6" s="161"/>
      <c r="K6" s="161" t="s">
        <v>1583</v>
      </c>
      <c r="L6" s="141"/>
      <c r="M6" s="163" t="s">
        <v>1257</v>
      </c>
      <c r="N6" s="163" t="s">
        <v>1159</v>
      </c>
      <c r="O6" s="163" t="s">
        <v>1160</v>
      </c>
      <c r="P6" s="163" t="s">
        <v>1161</v>
      </c>
      <c r="Q6" s="163" t="s">
        <v>1162</v>
      </c>
      <c r="R6" s="163" t="s">
        <v>1280</v>
      </c>
      <c r="S6" s="141"/>
      <c r="T6" s="167" t="s">
        <v>1309</v>
      </c>
      <c r="U6" s="141"/>
      <c r="V6" s="173"/>
      <c r="W6" s="173"/>
      <c r="X6" s="173"/>
      <c r="Y6" s="173"/>
      <c r="Z6" s="173"/>
      <c r="AA6" s="173"/>
      <c r="AB6" s="141"/>
      <c r="AC6" s="173" t="s">
        <v>1327</v>
      </c>
      <c r="AD6" s="173" t="s">
        <v>1502</v>
      </c>
      <c r="AE6" s="173" t="s">
        <v>1500</v>
      </c>
      <c r="AF6" s="173" t="s">
        <v>1501</v>
      </c>
      <c r="AG6" s="173"/>
      <c r="AH6" s="173" t="s">
        <v>1503</v>
      </c>
      <c r="AI6" s="173" t="s">
        <v>1504</v>
      </c>
      <c r="AJ6" s="141"/>
      <c r="AK6" s="141"/>
    </row>
    <row r="7" spans="1:37" ht="30">
      <c r="A7" s="155" t="s">
        <v>1399</v>
      </c>
      <c r="B7" s="144"/>
      <c r="C7" s="186" t="s">
        <v>1658</v>
      </c>
      <c r="D7" s="187"/>
      <c r="E7" s="143"/>
      <c r="F7" s="160" t="s">
        <v>1042</v>
      </c>
      <c r="G7" s="161"/>
      <c r="H7" s="161"/>
      <c r="I7" s="161"/>
      <c r="J7" s="161"/>
      <c r="K7" s="161" t="s">
        <v>1584</v>
      </c>
      <c r="L7" s="141"/>
      <c r="M7" s="163" t="s">
        <v>1256</v>
      </c>
      <c r="N7" s="163" t="s">
        <v>1163</v>
      </c>
      <c r="O7" s="163" t="s">
        <v>1164</v>
      </c>
      <c r="P7" s="163" t="s">
        <v>1165</v>
      </c>
      <c r="Q7" s="163" t="s">
        <v>1166</v>
      </c>
      <c r="R7" s="163" t="s">
        <v>1281</v>
      </c>
      <c r="S7" s="141"/>
      <c r="T7" s="168" t="s">
        <v>1310</v>
      </c>
      <c r="U7" s="141"/>
      <c r="V7" s="173" t="s">
        <v>1455</v>
      </c>
      <c r="W7" s="173"/>
      <c r="X7" s="173" t="s">
        <v>1469</v>
      </c>
      <c r="Y7" s="173"/>
      <c r="Z7" s="173" t="s">
        <v>1467</v>
      </c>
      <c r="AA7" s="173" t="s">
        <v>1468</v>
      </c>
      <c r="AB7" s="141"/>
      <c r="AC7" s="173" t="s">
        <v>1328</v>
      </c>
      <c r="AD7" s="173" t="s">
        <v>1507</v>
      </c>
      <c r="AE7" s="173" t="s">
        <v>1508</v>
      </c>
      <c r="AF7" s="173" t="s">
        <v>1509</v>
      </c>
      <c r="AG7" s="173"/>
      <c r="AH7" s="173" t="s">
        <v>1505</v>
      </c>
      <c r="AI7" s="173" t="s">
        <v>1506</v>
      </c>
      <c r="AJ7" s="141"/>
      <c r="AK7" s="141"/>
    </row>
    <row r="8" spans="1:37" ht="30">
      <c r="A8" s="155" t="s">
        <v>1400</v>
      </c>
      <c r="B8" s="144"/>
      <c r="C8" s="186" t="s">
        <v>1661</v>
      </c>
      <c r="D8" s="187"/>
      <c r="E8" s="143"/>
      <c r="F8" s="160" t="s">
        <v>1043</v>
      </c>
      <c r="G8" s="161"/>
      <c r="H8" s="161"/>
      <c r="I8" s="161"/>
      <c r="J8" s="161"/>
      <c r="K8" s="161" t="s">
        <v>1585</v>
      </c>
      <c r="L8" s="141"/>
      <c r="M8" s="163" t="s">
        <v>1255</v>
      </c>
      <c r="N8" s="163" t="s">
        <v>1167</v>
      </c>
      <c r="O8" s="163" t="s">
        <v>1168</v>
      </c>
      <c r="P8" s="163" t="s">
        <v>1169</v>
      </c>
      <c r="Q8" s="163" t="s">
        <v>1170</v>
      </c>
      <c r="R8" s="163" t="s">
        <v>1282</v>
      </c>
      <c r="S8" s="141"/>
      <c r="T8" s="167" t="s">
        <v>1311</v>
      </c>
      <c r="U8" s="141"/>
      <c r="V8" s="173" t="s">
        <v>1456</v>
      </c>
      <c r="W8" s="173"/>
      <c r="X8" s="173" t="s">
        <v>1472</v>
      </c>
      <c r="Y8" s="173"/>
      <c r="Z8" s="173" t="s">
        <v>1470</v>
      </c>
      <c r="AA8" s="173" t="s">
        <v>1471</v>
      </c>
      <c r="AB8" s="141"/>
      <c r="AC8" s="173" t="s">
        <v>1329</v>
      </c>
      <c r="AD8" s="173" t="s">
        <v>1510</v>
      </c>
      <c r="AE8" s="173" t="s">
        <v>1511</v>
      </c>
      <c r="AF8" s="173" t="s">
        <v>1512</v>
      </c>
      <c r="AG8" s="173"/>
      <c r="AH8" s="173" t="s">
        <v>1513</v>
      </c>
      <c r="AI8" s="173" t="s">
        <v>1514</v>
      </c>
      <c r="AJ8" s="141"/>
      <c r="AK8" s="141"/>
    </row>
    <row r="9" spans="1:37" ht="30">
      <c r="A9" s="155" t="s">
        <v>1401</v>
      </c>
      <c r="B9" s="144"/>
      <c r="C9" s="186" t="s">
        <v>1662</v>
      </c>
      <c r="D9" s="187"/>
      <c r="E9" s="143"/>
      <c r="F9" s="160" t="s">
        <v>1044</v>
      </c>
      <c r="G9" s="161"/>
      <c r="H9" s="161"/>
      <c r="I9" s="161"/>
      <c r="J9" s="161"/>
      <c r="K9" s="161" t="s">
        <v>1586</v>
      </c>
      <c r="L9" s="141"/>
      <c r="M9" s="163" t="s">
        <v>1254</v>
      </c>
      <c r="N9" s="163" t="s">
        <v>1171</v>
      </c>
      <c r="O9" s="163" t="s">
        <v>1172</v>
      </c>
      <c r="P9" s="163" t="s">
        <v>1173</v>
      </c>
      <c r="Q9" s="163" t="s">
        <v>1174</v>
      </c>
      <c r="R9" s="163" t="s">
        <v>1283</v>
      </c>
      <c r="S9" s="141"/>
      <c r="T9" s="167" t="s">
        <v>1312</v>
      </c>
      <c r="U9" s="141"/>
      <c r="V9" s="173" t="s">
        <v>1457</v>
      </c>
      <c r="W9" s="173"/>
      <c r="X9" s="173" t="s">
        <v>1475</v>
      </c>
      <c r="Y9" s="173"/>
      <c r="Z9" s="173" t="s">
        <v>1473</v>
      </c>
      <c r="AA9" s="173" t="s">
        <v>1474</v>
      </c>
      <c r="AB9" s="141"/>
      <c r="AC9" s="173" t="s">
        <v>1330</v>
      </c>
      <c r="AD9" s="173" t="s">
        <v>1515</v>
      </c>
      <c r="AE9" s="173" t="s">
        <v>1516</v>
      </c>
      <c r="AF9" s="173" t="s">
        <v>1517</v>
      </c>
      <c r="AG9" s="173"/>
      <c r="AH9" s="173" t="s">
        <v>1518</v>
      </c>
      <c r="AI9" s="173" t="s">
        <v>1519</v>
      </c>
      <c r="AJ9" s="141"/>
      <c r="AK9" s="141"/>
    </row>
    <row r="10" spans="1:37" ht="30">
      <c r="A10" s="155" t="s">
        <v>1402</v>
      </c>
      <c r="B10" s="144"/>
      <c r="C10" s="186" t="s">
        <v>1663</v>
      </c>
      <c r="D10" s="187"/>
      <c r="E10" s="143"/>
      <c r="F10" s="160" t="s">
        <v>1045</v>
      </c>
      <c r="G10" s="161"/>
      <c r="H10" s="161"/>
      <c r="I10" s="161"/>
      <c r="J10" s="161"/>
      <c r="K10" s="161" t="s">
        <v>1596</v>
      </c>
      <c r="L10" s="141"/>
      <c r="M10" s="163" t="s">
        <v>1253</v>
      </c>
      <c r="N10" s="163" t="s">
        <v>1175</v>
      </c>
      <c r="O10" s="163" t="s">
        <v>1176</v>
      </c>
      <c r="P10" s="163" t="s">
        <v>1177</v>
      </c>
      <c r="Q10" s="163" t="s">
        <v>1178</v>
      </c>
      <c r="R10" s="163" t="s">
        <v>1284</v>
      </c>
      <c r="S10" s="141"/>
      <c r="T10" s="169" t="s">
        <v>1313</v>
      </c>
      <c r="U10" s="141"/>
      <c r="V10" s="173" t="s">
        <v>1458</v>
      </c>
      <c r="W10" s="173"/>
      <c r="X10" s="173" t="s">
        <v>1478</v>
      </c>
      <c r="Y10" s="173"/>
      <c r="Z10" s="173" t="s">
        <v>1476</v>
      </c>
      <c r="AA10" s="173" t="s">
        <v>1477</v>
      </c>
      <c r="AB10" s="141"/>
      <c r="AC10" s="173" t="s">
        <v>1331</v>
      </c>
      <c r="AD10" s="173" t="s">
        <v>1520</v>
      </c>
      <c r="AE10" s="173" t="s">
        <v>1521</v>
      </c>
      <c r="AF10" s="173" t="s">
        <v>1522</v>
      </c>
      <c r="AG10" s="173"/>
      <c r="AH10" s="173" t="s">
        <v>1523</v>
      </c>
      <c r="AI10" s="173" t="s">
        <v>1524</v>
      </c>
      <c r="AJ10" s="141"/>
      <c r="AK10" s="141"/>
    </row>
    <row r="11" spans="1:37" ht="30">
      <c r="A11" s="155" t="s">
        <v>1403</v>
      </c>
      <c r="B11" s="144"/>
      <c r="C11" s="186"/>
      <c r="D11" s="187"/>
      <c r="E11" s="143"/>
      <c r="F11" s="160" t="s">
        <v>1046</v>
      </c>
      <c r="G11" s="161"/>
      <c r="H11" s="161"/>
      <c r="I11" s="161"/>
      <c r="J11" s="161"/>
      <c r="K11" s="161" t="s">
        <v>1587</v>
      </c>
      <c r="L11" s="141"/>
      <c r="M11" s="163" t="s">
        <v>1258</v>
      </c>
      <c r="N11" s="163" t="s">
        <v>1179</v>
      </c>
      <c r="O11" s="164"/>
      <c r="P11" s="163" t="s">
        <v>1180</v>
      </c>
      <c r="Q11" s="163" t="s">
        <v>1181</v>
      </c>
      <c r="R11" s="163" t="s">
        <v>1285</v>
      </c>
      <c r="S11" s="141"/>
      <c r="T11" s="170"/>
      <c r="U11" s="141"/>
      <c r="V11" s="173"/>
      <c r="W11" s="173"/>
      <c r="X11" s="173"/>
      <c r="Y11" s="173"/>
      <c r="Z11" s="173"/>
      <c r="AA11" s="173"/>
      <c r="AB11" s="141"/>
      <c r="AC11" s="173"/>
      <c r="AD11" s="173"/>
      <c r="AE11" s="173"/>
      <c r="AF11" s="173"/>
      <c r="AG11" s="173"/>
      <c r="AH11" s="173"/>
      <c r="AI11" s="173"/>
      <c r="AJ11" s="141"/>
      <c r="AK11" s="141"/>
    </row>
    <row r="12" spans="1:37" ht="30">
      <c r="A12" s="155" t="s">
        <v>1404</v>
      </c>
      <c r="B12" s="144"/>
      <c r="C12" s="186" t="s">
        <v>1664</v>
      </c>
      <c r="D12" s="187"/>
      <c r="E12" s="143"/>
      <c r="F12" s="160" t="s">
        <v>1047</v>
      </c>
      <c r="G12" s="161"/>
      <c r="H12" s="161"/>
      <c r="I12" s="161"/>
      <c r="J12" s="161"/>
      <c r="K12" s="161" t="s">
        <v>1588</v>
      </c>
      <c r="L12" s="141"/>
      <c r="M12" s="163"/>
      <c r="N12" s="163"/>
      <c r="O12" s="163"/>
      <c r="P12" s="163"/>
      <c r="Q12" s="163"/>
      <c r="R12" s="163"/>
      <c r="S12" s="141"/>
      <c r="T12" s="171" t="s">
        <v>1434</v>
      </c>
      <c r="U12" s="141"/>
      <c r="V12" s="173" t="s">
        <v>1459</v>
      </c>
      <c r="W12" s="173"/>
      <c r="X12" s="173" t="s">
        <v>1479</v>
      </c>
      <c r="Y12" s="173"/>
      <c r="Z12" s="173" t="s">
        <v>1480</v>
      </c>
      <c r="AA12" s="173" t="s">
        <v>1481</v>
      </c>
      <c r="AB12" s="141"/>
      <c r="AC12" s="173" t="s">
        <v>1323</v>
      </c>
      <c r="AD12" s="173" t="s">
        <v>1525</v>
      </c>
      <c r="AE12" s="173" t="s">
        <v>1526</v>
      </c>
      <c r="AF12" s="173" t="s">
        <v>1527</v>
      </c>
      <c r="AG12" s="173"/>
      <c r="AH12" s="173" t="s">
        <v>1528</v>
      </c>
      <c r="AI12" s="173" t="s">
        <v>1529</v>
      </c>
      <c r="AJ12" s="141"/>
      <c r="AK12" s="141"/>
    </row>
    <row r="13" spans="1:37" ht="30">
      <c r="A13" s="155" t="s">
        <v>1405</v>
      </c>
      <c r="B13" s="144"/>
      <c r="C13" s="186" t="s">
        <v>1665</v>
      </c>
      <c r="D13" s="187"/>
      <c r="E13" s="143"/>
      <c r="F13" s="160" t="s">
        <v>1048</v>
      </c>
      <c r="G13" s="161"/>
      <c r="H13" s="161"/>
      <c r="I13" s="161"/>
      <c r="J13" s="161"/>
      <c r="K13" s="161" t="s">
        <v>1589</v>
      </c>
      <c r="L13" s="141"/>
      <c r="M13" s="163" t="s">
        <v>1259</v>
      </c>
      <c r="N13" s="163" t="s">
        <v>1182</v>
      </c>
      <c r="O13" s="163" t="s">
        <v>1183</v>
      </c>
      <c r="P13" s="163" t="s">
        <v>1184</v>
      </c>
      <c r="Q13" s="163" t="s">
        <v>1185</v>
      </c>
      <c r="R13" s="163" t="s">
        <v>1286</v>
      </c>
      <c r="S13" s="141"/>
      <c r="T13" s="169" t="s">
        <v>1314</v>
      </c>
      <c r="U13" s="141"/>
      <c r="V13" s="173" t="s">
        <v>1460</v>
      </c>
      <c r="W13" s="173"/>
      <c r="X13" s="173" t="s">
        <v>1482</v>
      </c>
      <c r="Y13" s="173"/>
      <c r="Z13" s="173" t="s">
        <v>1483</v>
      </c>
      <c r="AA13" s="173" t="s">
        <v>1484</v>
      </c>
      <c r="AB13" s="141"/>
      <c r="AC13" s="173" t="s">
        <v>1332</v>
      </c>
      <c r="AD13" s="173" t="s">
        <v>1530</v>
      </c>
      <c r="AE13" s="173" t="s">
        <v>1531</v>
      </c>
      <c r="AF13" s="173" t="s">
        <v>1532</v>
      </c>
      <c r="AG13" s="173"/>
      <c r="AH13" s="173" t="s">
        <v>1533</v>
      </c>
      <c r="AI13" s="173" t="s">
        <v>1534</v>
      </c>
      <c r="AJ13" s="141"/>
      <c r="AK13" s="141"/>
    </row>
    <row r="14" spans="1:37" ht="30">
      <c r="A14" s="155" t="s">
        <v>1406</v>
      </c>
      <c r="B14" s="144"/>
      <c r="C14" s="186" t="s">
        <v>1666</v>
      </c>
      <c r="D14" s="187"/>
      <c r="E14" s="143"/>
      <c r="F14" s="160" t="s">
        <v>1049</v>
      </c>
      <c r="G14" s="161"/>
      <c r="H14" s="161"/>
      <c r="I14" s="161"/>
      <c r="J14" s="161"/>
      <c r="K14" s="161" t="s">
        <v>1590</v>
      </c>
      <c r="L14" s="141"/>
      <c r="M14" s="163" t="s">
        <v>1260</v>
      </c>
      <c r="N14" s="163" t="s">
        <v>1186</v>
      </c>
      <c r="O14" s="163" t="s">
        <v>1187</v>
      </c>
      <c r="P14" s="163" t="s">
        <v>1188</v>
      </c>
      <c r="Q14" s="163" t="s">
        <v>1189</v>
      </c>
      <c r="R14" s="163" t="s">
        <v>1287</v>
      </c>
      <c r="S14" s="141"/>
      <c r="T14" s="169" t="s">
        <v>1315</v>
      </c>
      <c r="U14" s="141"/>
      <c r="V14" s="173" t="s">
        <v>1461</v>
      </c>
      <c r="W14" s="173"/>
      <c r="X14" s="173" t="s">
        <v>1487</v>
      </c>
      <c r="Y14" s="173"/>
      <c r="Z14" s="173" t="s">
        <v>1485</v>
      </c>
      <c r="AA14" s="173" t="s">
        <v>1486</v>
      </c>
      <c r="AB14" s="141"/>
      <c r="AC14" s="173" t="s">
        <v>1333</v>
      </c>
      <c r="AD14" s="173" t="s">
        <v>1535</v>
      </c>
      <c r="AE14" s="173" t="s">
        <v>1536</v>
      </c>
      <c r="AF14" s="173" t="s">
        <v>1537</v>
      </c>
      <c r="AG14" s="173"/>
      <c r="AH14" s="173" t="s">
        <v>1538</v>
      </c>
      <c r="AI14" s="173" t="s">
        <v>1539</v>
      </c>
      <c r="AJ14" s="141"/>
      <c r="AK14" s="141"/>
    </row>
    <row r="15" spans="1:37" ht="30">
      <c r="A15" s="155" t="s">
        <v>1407</v>
      </c>
      <c r="B15" s="144"/>
      <c r="C15" s="186" t="s">
        <v>1667</v>
      </c>
      <c r="D15" s="187"/>
      <c r="E15" s="143"/>
      <c r="F15" s="160" t="s">
        <v>1050</v>
      </c>
      <c r="G15" s="161"/>
      <c r="H15" s="161"/>
      <c r="I15" s="161"/>
      <c r="J15" s="161"/>
      <c r="K15" s="161" t="s">
        <v>1591</v>
      </c>
      <c r="L15" s="141"/>
      <c r="M15" s="163" t="s">
        <v>1261</v>
      </c>
      <c r="N15" s="163" t="s">
        <v>1190</v>
      </c>
      <c r="O15" s="163" t="s">
        <v>1191</v>
      </c>
      <c r="P15" s="163" t="s">
        <v>1192</v>
      </c>
      <c r="Q15" s="163" t="s">
        <v>1193</v>
      </c>
      <c r="R15" s="163" t="s">
        <v>1288</v>
      </c>
      <c r="S15" s="141"/>
      <c r="T15" s="169" t="s">
        <v>1316</v>
      </c>
      <c r="U15" s="141"/>
      <c r="V15" s="173" t="s">
        <v>1334</v>
      </c>
      <c r="W15" s="173"/>
      <c r="X15" s="173"/>
      <c r="Y15" s="173"/>
      <c r="Z15" s="173"/>
      <c r="AA15" s="173"/>
      <c r="AB15" s="141"/>
      <c r="AC15" s="173" t="s">
        <v>1334</v>
      </c>
      <c r="AD15" s="173" t="s">
        <v>1540</v>
      </c>
      <c r="AE15" s="173" t="s">
        <v>1541</v>
      </c>
      <c r="AF15" s="173" t="s">
        <v>1542</v>
      </c>
      <c r="AG15" s="173"/>
      <c r="AH15" s="173" t="s">
        <v>1543</v>
      </c>
      <c r="AI15" s="173" t="s">
        <v>1544</v>
      </c>
      <c r="AJ15" s="141"/>
      <c r="AK15" s="141"/>
    </row>
    <row r="16" spans="1:37" ht="30">
      <c r="A16" s="155" t="s">
        <v>1408</v>
      </c>
      <c r="B16" s="144"/>
      <c r="C16" s="186" t="s">
        <v>1668</v>
      </c>
      <c r="D16" s="187"/>
      <c r="E16" s="143"/>
      <c r="F16" s="160" t="s">
        <v>1051</v>
      </c>
      <c r="G16" s="161"/>
      <c r="H16" s="161"/>
      <c r="I16" s="161"/>
      <c r="J16" s="161"/>
      <c r="K16" s="161" t="s">
        <v>1592</v>
      </c>
      <c r="L16" s="141"/>
      <c r="M16" s="163" t="s">
        <v>1262</v>
      </c>
      <c r="N16" s="163" t="s">
        <v>1194</v>
      </c>
      <c r="O16" s="163" t="s">
        <v>1195</v>
      </c>
      <c r="P16" s="163" t="s">
        <v>1196</v>
      </c>
      <c r="Q16" s="163" t="s">
        <v>1197</v>
      </c>
      <c r="R16" s="163" t="s">
        <v>1289</v>
      </c>
      <c r="S16" s="141"/>
      <c r="T16" s="169" t="s">
        <v>1317</v>
      </c>
      <c r="U16" s="141"/>
      <c r="V16" s="173"/>
      <c r="W16" s="173"/>
      <c r="X16" s="173"/>
      <c r="Y16" s="173"/>
      <c r="Z16" s="173"/>
      <c r="AA16" s="173"/>
      <c r="AB16" s="141"/>
      <c r="AC16" s="173"/>
      <c r="AD16" s="173"/>
      <c r="AE16" s="173"/>
      <c r="AF16" s="173"/>
      <c r="AG16" s="173"/>
      <c r="AH16" s="173"/>
      <c r="AI16" s="173"/>
      <c r="AJ16" s="141"/>
      <c r="AK16" s="141"/>
    </row>
    <row r="17" spans="1:37" ht="30">
      <c r="A17" s="155" t="s">
        <v>1409</v>
      </c>
      <c r="B17" s="144"/>
      <c r="C17" s="186"/>
      <c r="D17" s="187"/>
      <c r="E17" s="143"/>
      <c r="F17" s="160" t="s">
        <v>1052</v>
      </c>
      <c r="G17" s="161"/>
      <c r="H17" s="161"/>
      <c r="I17" s="161"/>
      <c r="J17" s="161"/>
      <c r="K17" s="161" t="s">
        <v>1593</v>
      </c>
      <c r="L17" s="141"/>
      <c r="M17" s="163"/>
      <c r="N17" s="163"/>
      <c r="O17" s="163"/>
      <c r="P17" s="163"/>
      <c r="Q17" s="163"/>
      <c r="R17" s="163"/>
      <c r="S17" s="141"/>
      <c r="T17" s="171" t="s">
        <v>1435</v>
      </c>
      <c r="U17" s="141"/>
      <c r="V17" s="173" t="s">
        <v>1462</v>
      </c>
      <c r="W17" s="173"/>
      <c r="X17" s="173" t="s">
        <v>1490</v>
      </c>
      <c r="Y17" s="173"/>
      <c r="Z17" s="173" t="s">
        <v>1488</v>
      </c>
      <c r="AA17" s="173" t="s">
        <v>1489</v>
      </c>
      <c r="AB17" s="141"/>
      <c r="AC17" s="173"/>
      <c r="AD17" s="173"/>
      <c r="AE17" s="173"/>
      <c r="AF17" s="173"/>
      <c r="AG17" s="173"/>
      <c r="AH17" s="173"/>
      <c r="AI17" s="173"/>
      <c r="AJ17" s="141"/>
      <c r="AK17" s="141"/>
    </row>
    <row r="18" spans="1:37" ht="30">
      <c r="A18" s="155" t="s">
        <v>1410</v>
      </c>
      <c r="B18" s="144"/>
      <c r="C18" s="186" t="s">
        <v>1669</v>
      </c>
      <c r="D18" s="187"/>
      <c r="E18" s="143"/>
      <c r="F18" s="160" t="s">
        <v>1053</v>
      </c>
      <c r="G18" s="161"/>
      <c r="H18" s="161"/>
      <c r="I18" s="161"/>
      <c r="J18" s="161"/>
      <c r="K18" s="161" t="s">
        <v>1594</v>
      </c>
      <c r="L18" s="141"/>
      <c r="M18" s="163" t="s">
        <v>1263</v>
      </c>
      <c r="N18" s="163" t="s">
        <v>1198</v>
      </c>
      <c r="O18" s="163" t="s">
        <v>1199</v>
      </c>
      <c r="P18" s="163" t="s">
        <v>1200</v>
      </c>
      <c r="Q18" s="163" t="s">
        <v>1201</v>
      </c>
      <c r="R18" s="163" t="s">
        <v>1290</v>
      </c>
      <c r="S18" s="141"/>
      <c r="T18" s="169" t="s">
        <v>1318</v>
      </c>
      <c r="U18" s="141"/>
      <c r="V18" s="173"/>
      <c r="W18" s="173"/>
      <c r="X18" s="173"/>
      <c r="Y18" s="173"/>
      <c r="Z18" s="173"/>
      <c r="AA18" s="173"/>
      <c r="AB18" s="141"/>
      <c r="AC18" s="172"/>
      <c r="AD18" s="172"/>
      <c r="AE18" s="172"/>
      <c r="AF18" s="172"/>
      <c r="AG18" s="172"/>
      <c r="AH18" s="172"/>
      <c r="AI18" s="172"/>
      <c r="AJ18" s="141"/>
      <c r="AK18" s="141"/>
    </row>
    <row r="19" spans="1:37" ht="30">
      <c r="A19" s="155" t="s">
        <v>1411</v>
      </c>
      <c r="B19" s="144"/>
      <c r="C19" s="186"/>
      <c r="D19" s="187"/>
      <c r="E19" s="143"/>
      <c r="F19" s="160" t="s">
        <v>1054</v>
      </c>
      <c r="G19" s="161"/>
      <c r="H19" s="161"/>
      <c r="I19" s="161"/>
      <c r="J19" s="161"/>
      <c r="K19" s="161" t="s">
        <v>1595</v>
      </c>
      <c r="L19" s="141"/>
      <c r="M19" s="163" t="s">
        <v>1264</v>
      </c>
      <c r="N19" s="163" t="s">
        <v>1202</v>
      </c>
      <c r="O19" s="163" t="s">
        <v>1203</v>
      </c>
      <c r="P19" s="163" t="s">
        <v>1204</v>
      </c>
      <c r="Q19" s="163" t="s">
        <v>1205</v>
      </c>
      <c r="R19" s="163" t="s">
        <v>1291</v>
      </c>
      <c r="S19" s="141"/>
      <c r="T19" s="169" t="s">
        <v>1319</v>
      </c>
      <c r="U19" s="141"/>
      <c r="V19" s="173"/>
      <c r="W19" s="173"/>
      <c r="X19" s="173"/>
      <c r="Y19" s="173"/>
      <c r="Z19" s="173"/>
      <c r="AA19" s="173"/>
      <c r="AB19" s="141"/>
      <c r="AC19" s="172"/>
      <c r="AD19" s="172"/>
      <c r="AE19" s="172"/>
      <c r="AF19" s="172"/>
      <c r="AG19" s="172"/>
      <c r="AH19" s="172"/>
      <c r="AI19" s="172"/>
      <c r="AJ19" s="141"/>
      <c r="AK19" s="141"/>
    </row>
    <row r="20" spans="1:37" ht="30">
      <c r="A20" s="155" t="s">
        <v>1412</v>
      </c>
      <c r="B20" s="144"/>
      <c r="C20" s="186" t="s">
        <v>1670</v>
      </c>
      <c r="D20" s="185"/>
      <c r="E20" s="143"/>
      <c r="F20" s="162"/>
      <c r="G20" s="162"/>
      <c r="H20" s="162"/>
      <c r="I20" s="162"/>
      <c r="J20" s="162"/>
      <c r="K20" s="162"/>
      <c r="L20" s="141"/>
      <c r="M20" s="163"/>
      <c r="N20" s="163"/>
      <c r="O20" s="163"/>
      <c r="P20" s="163"/>
      <c r="Q20" s="163"/>
      <c r="R20" s="163"/>
      <c r="S20" s="141"/>
      <c r="T20" s="170"/>
      <c r="U20" s="141"/>
      <c r="V20" s="173"/>
      <c r="W20" s="173"/>
      <c r="X20" s="173"/>
      <c r="Y20" s="173"/>
      <c r="Z20" s="173"/>
      <c r="AA20" s="173"/>
      <c r="AB20" s="141"/>
      <c r="AC20" s="172"/>
      <c r="AD20" s="172"/>
      <c r="AE20" s="172"/>
      <c r="AF20" s="172"/>
      <c r="AG20" s="172"/>
      <c r="AH20" s="172"/>
      <c r="AI20" s="172"/>
      <c r="AJ20" s="141"/>
      <c r="AK20" s="141"/>
    </row>
    <row r="21" spans="1:37" ht="30">
      <c r="A21" s="155" t="s">
        <v>1413</v>
      </c>
      <c r="B21" s="144"/>
      <c r="C21" s="186"/>
      <c r="D21" s="185"/>
      <c r="E21" s="143"/>
      <c r="F21" s="162"/>
      <c r="G21" s="162"/>
      <c r="H21" s="162"/>
      <c r="I21" s="162"/>
      <c r="J21" s="162"/>
      <c r="K21" s="162"/>
      <c r="L21" s="141"/>
      <c r="M21" s="163"/>
      <c r="N21" s="163"/>
      <c r="O21" s="163"/>
      <c r="P21" s="163"/>
      <c r="Q21" s="163"/>
      <c r="R21" s="163"/>
      <c r="S21" s="141"/>
      <c r="T21" s="170"/>
      <c r="U21" s="141"/>
      <c r="V21" s="173"/>
      <c r="W21" s="173"/>
      <c r="X21" s="173"/>
      <c r="Y21" s="173"/>
      <c r="Z21" s="173"/>
      <c r="AA21" s="173"/>
      <c r="AB21" s="141"/>
      <c r="AC21" s="172"/>
      <c r="AD21" s="172"/>
      <c r="AE21" s="172"/>
      <c r="AF21" s="172"/>
      <c r="AG21" s="172"/>
      <c r="AH21" s="172"/>
      <c r="AI21" s="172"/>
      <c r="AJ21" s="141"/>
      <c r="AK21" s="141"/>
    </row>
    <row r="22" spans="1:37" ht="30">
      <c r="A22" s="155" t="s">
        <v>1414</v>
      </c>
      <c r="B22" s="144"/>
      <c r="C22" s="186"/>
      <c r="D22" s="185"/>
      <c r="E22" s="143"/>
      <c r="F22" s="162"/>
      <c r="G22" s="162"/>
      <c r="H22" s="162"/>
      <c r="I22" s="162"/>
      <c r="J22" s="162"/>
      <c r="K22" s="162"/>
      <c r="L22" s="141"/>
      <c r="M22" s="163"/>
      <c r="N22" s="163"/>
      <c r="O22" s="163"/>
      <c r="P22" s="163"/>
      <c r="Q22" s="163"/>
      <c r="R22" s="163"/>
      <c r="S22" s="141"/>
      <c r="T22" s="170"/>
      <c r="U22" s="141"/>
      <c r="V22" s="173"/>
      <c r="W22" s="173"/>
      <c r="X22" s="173"/>
      <c r="Y22" s="173"/>
      <c r="Z22" s="173"/>
      <c r="AA22" s="173"/>
      <c r="AB22" s="141"/>
      <c r="AC22" s="172"/>
      <c r="AD22" s="172"/>
      <c r="AE22" s="172"/>
      <c r="AF22" s="172"/>
      <c r="AG22" s="172"/>
      <c r="AH22" s="172"/>
      <c r="AI22" s="172"/>
      <c r="AJ22" s="141"/>
      <c r="AK22" s="141"/>
    </row>
    <row r="23" spans="1:37" ht="34">
      <c r="A23" s="156" t="s">
        <v>1415</v>
      </c>
      <c r="B23" s="145"/>
      <c r="C23" s="186"/>
      <c r="D23" s="185"/>
      <c r="E23" s="143"/>
      <c r="F23" s="162"/>
      <c r="G23" s="162"/>
      <c r="H23" s="162"/>
      <c r="I23" s="162"/>
      <c r="J23" s="162"/>
      <c r="K23" s="162"/>
      <c r="L23" s="141"/>
      <c r="M23" s="163"/>
      <c r="N23" s="163"/>
      <c r="O23" s="163"/>
      <c r="P23" s="163"/>
      <c r="Q23" s="163"/>
      <c r="R23" s="163"/>
      <c r="S23" s="141"/>
      <c r="T23" s="170"/>
      <c r="U23" s="141"/>
      <c r="V23" s="173"/>
      <c r="W23" s="173"/>
      <c r="X23" s="173"/>
      <c r="Y23" s="173"/>
      <c r="Z23" s="173"/>
      <c r="AA23" s="173"/>
      <c r="AB23" s="141"/>
      <c r="AC23" s="172"/>
      <c r="AD23" s="172"/>
      <c r="AE23" s="172"/>
      <c r="AF23" s="172"/>
      <c r="AG23" s="172"/>
      <c r="AH23" s="172"/>
      <c r="AI23" s="172"/>
      <c r="AJ23" s="141"/>
      <c r="AK23" s="141"/>
    </row>
    <row r="24" spans="1:37" ht="30">
      <c r="A24" s="157" t="s">
        <v>1416</v>
      </c>
      <c r="B24" s="146"/>
      <c r="C24" s="186" t="s">
        <v>1671</v>
      </c>
      <c r="D24" s="187"/>
      <c r="E24" s="143"/>
      <c r="F24" s="161" t="s">
        <v>1055</v>
      </c>
      <c r="G24" s="161"/>
      <c r="H24" s="161"/>
      <c r="I24" s="161"/>
      <c r="J24" s="161"/>
      <c r="K24" s="161" t="s">
        <v>1597</v>
      </c>
      <c r="L24" s="141"/>
      <c r="M24" s="163" t="s">
        <v>1265</v>
      </c>
      <c r="N24" s="163" t="s">
        <v>1206</v>
      </c>
      <c r="O24" s="163" t="s">
        <v>1207</v>
      </c>
      <c r="P24" s="163" t="s">
        <v>1208</v>
      </c>
      <c r="Q24" s="163" t="s">
        <v>1209</v>
      </c>
      <c r="R24" s="163" t="s">
        <v>1292</v>
      </c>
      <c r="S24" s="141"/>
      <c r="T24" s="169" t="s">
        <v>1320</v>
      </c>
      <c r="U24" s="141"/>
      <c r="V24" s="173"/>
      <c r="W24" s="173"/>
      <c r="X24" s="173"/>
      <c r="Y24" s="173"/>
      <c r="Z24" s="173"/>
      <c r="AA24" s="173"/>
      <c r="AB24" s="141"/>
      <c r="AC24" s="172"/>
      <c r="AD24" s="172"/>
      <c r="AE24" s="172"/>
      <c r="AF24" s="172"/>
      <c r="AG24" s="172"/>
      <c r="AH24" s="172"/>
      <c r="AI24" s="172"/>
      <c r="AJ24" s="141"/>
      <c r="AK24" s="141"/>
    </row>
    <row r="25" spans="1:37" ht="30">
      <c r="A25" s="157" t="s">
        <v>1417</v>
      </c>
      <c r="B25" s="146"/>
      <c r="C25" s="186"/>
      <c r="D25" s="187"/>
      <c r="E25" s="143"/>
      <c r="F25" s="161" t="s">
        <v>1056</v>
      </c>
      <c r="G25" s="161"/>
      <c r="H25" s="161"/>
      <c r="I25" s="161"/>
      <c r="J25" s="161"/>
      <c r="K25" s="161" t="s">
        <v>1598</v>
      </c>
      <c r="L25" s="141"/>
      <c r="M25" s="163" t="s">
        <v>1266</v>
      </c>
      <c r="N25" s="163" t="s">
        <v>1210</v>
      </c>
      <c r="O25" s="163" t="s">
        <v>1211</v>
      </c>
      <c r="P25" s="163" t="s">
        <v>1212</v>
      </c>
      <c r="Q25" s="163" t="s">
        <v>1213</v>
      </c>
      <c r="R25" s="163" t="s">
        <v>1293</v>
      </c>
      <c r="S25" s="141"/>
      <c r="T25" s="170"/>
      <c r="U25" s="141"/>
      <c r="V25" s="173"/>
      <c r="W25" s="173"/>
      <c r="X25" s="173"/>
      <c r="Y25" s="173"/>
      <c r="Z25" s="173"/>
      <c r="AA25" s="173"/>
      <c r="AB25" s="141"/>
      <c r="AC25" s="172"/>
      <c r="AD25" s="172"/>
      <c r="AE25" s="172"/>
      <c r="AF25" s="172"/>
      <c r="AG25" s="172"/>
      <c r="AH25" s="172"/>
      <c r="AI25" s="172"/>
      <c r="AJ25" s="141"/>
      <c r="AK25" s="141"/>
    </row>
    <row r="26" spans="1:37" ht="30">
      <c r="A26" s="155" t="s">
        <v>1418</v>
      </c>
      <c r="B26" s="144"/>
      <c r="C26" s="186" t="s">
        <v>1672</v>
      </c>
      <c r="D26" s="187"/>
      <c r="E26" s="143"/>
      <c r="F26" s="161" t="s">
        <v>1057</v>
      </c>
      <c r="G26" s="161"/>
      <c r="H26" s="161"/>
      <c r="I26" s="161"/>
      <c r="J26" s="161"/>
      <c r="K26" s="161" t="s">
        <v>1599</v>
      </c>
      <c r="L26" s="141"/>
      <c r="M26" s="163"/>
      <c r="N26" s="163"/>
      <c r="O26" s="163"/>
      <c r="P26" s="163"/>
      <c r="Q26" s="163"/>
      <c r="R26" s="163"/>
      <c r="S26" s="141"/>
      <c r="T26" s="171" t="s">
        <v>1322</v>
      </c>
      <c r="U26" s="141"/>
      <c r="V26" s="173"/>
      <c r="W26" s="173"/>
      <c r="X26" s="173"/>
      <c r="Y26" s="173"/>
      <c r="Z26" s="173"/>
      <c r="AA26" s="173"/>
      <c r="AB26" s="141"/>
      <c r="AC26" s="172"/>
      <c r="AD26" s="172"/>
      <c r="AE26" s="172"/>
      <c r="AF26" s="172"/>
      <c r="AG26" s="172"/>
      <c r="AH26" s="172"/>
      <c r="AI26" s="172"/>
      <c r="AJ26" s="141"/>
      <c r="AK26" s="141"/>
    </row>
    <row r="27" spans="1:37" ht="68">
      <c r="A27" s="156" t="s">
        <v>1707</v>
      </c>
      <c r="B27" s="145"/>
      <c r="C27" s="186" t="s">
        <v>1673</v>
      </c>
      <c r="D27" s="187"/>
      <c r="E27" s="143"/>
      <c r="F27" s="161" t="s">
        <v>1058</v>
      </c>
      <c r="G27" s="161"/>
      <c r="H27" s="161"/>
      <c r="I27" s="161"/>
      <c r="J27" s="161"/>
      <c r="K27" s="161" t="s">
        <v>1600</v>
      </c>
      <c r="L27" s="141"/>
      <c r="M27" s="163" t="s">
        <v>1267</v>
      </c>
      <c r="N27" s="163" t="s">
        <v>1214</v>
      </c>
      <c r="O27" s="163" t="s">
        <v>1215</v>
      </c>
      <c r="P27" s="163" t="s">
        <v>1216</v>
      </c>
      <c r="Q27" s="163" t="s">
        <v>1217</v>
      </c>
      <c r="R27" s="163" t="s">
        <v>1294</v>
      </c>
      <c r="S27" s="141"/>
      <c r="T27" s="169" t="s">
        <v>1321</v>
      </c>
      <c r="U27" s="141"/>
      <c r="V27" s="173"/>
      <c r="W27" s="173"/>
      <c r="X27" s="173"/>
      <c r="Y27" s="173"/>
      <c r="Z27" s="173"/>
      <c r="AA27" s="173"/>
      <c r="AB27" s="141"/>
      <c r="AC27" s="172"/>
      <c r="AD27" s="172"/>
      <c r="AE27" s="172"/>
      <c r="AF27" s="172"/>
      <c r="AG27" s="172"/>
      <c r="AH27" s="172"/>
      <c r="AI27" s="172"/>
      <c r="AJ27" s="141"/>
      <c r="AK27" s="141"/>
    </row>
    <row r="28" spans="1:37" ht="30">
      <c r="A28" s="158" t="s">
        <v>1419</v>
      </c>
      <c r="B28" s="147"/>
      <c r="C28" s="186" t="s">
        <v>1674</v>
      </c>
      <c r="D28" s="187"/>
      <c r="E28" s="143"/>
      <c r="F28" s="161" t="s">
        <v>1059</v>
      </c>
      <c r="G28" s="161"/>
      <c r="H28" s="161"/>
      <c r="I28" s="161"/>
      <c r="J28" s="161"/>
      <c r="K28" s="161" t="s">
        <v>1601</v>
      </c>
      <c r="L28" s="141"/>
      <c r="M28" s="163" t="s">
        <v>1268</v>
      </c>
      <c r="N28" s="163" t="s">
        <v>1218</v>
      </c>
      <c r="O28" s="163" t="s">
        <v>1219</v>
      </c>
      <c r="P28" s="163" t="s">
        <v>1278</v>
      </c>
      <c r="Q28" s="163" t="s">
        <v>1220</v>
      </c>
      <c r="R28" s="163" t="s">
        <v>1295</v>
      </c>
      <c r="S28" s="141"/>
      <c r="T28" s="170"/>
      <c r="U28" s="141"/>
      <c r="V28" s="173"/>
      <c r="W28" s="173"/>
      <c r="X28" s="173"/>
      <c r="Y28" s="173"/>
      <c r="Z28" s="173"/>
      <c r="AA28" s="173"/>
      <c r="AB28" s="141"/>
      <c r="AC28" s="172"/>
      <c r="AD28" s="172"/>
      <c r="AE28" s="172"/>
      <c r="AF28" s="172"/>
      <c r="AG28" s="172"/>
      <c r="AH28" s="172"/>
      <c r="AI28" s="172"/>
      <c r="AJ28" s="141"/>
      <c r="AK28" s="141"/>
    </row>
    <row r="29" spans="1:37" ht="30">
      <c r="A29" s="158" t="s">
        <v>1420</v>
      </c>
      <c r="B29" s="147"/>
      <c r="C29" s="186"/>
      <c r="D29" s="187"/>
      <c r="E29" s="143"/>
      <c r="F29" s="161" t="s">
        <v>1060</v>
      </c>
      <c r="G29" s="161"/>
      <c r="H29" s="161"/>
      <c r="I29" s="161"/>
      <c r="J29" s="161"/>
      <c r="K29" s="161" t="s">
        <v>1602</v>
      </c>
      <c r="L29" s="141"/>
      <c r="M29" s="163"/>
      <c r="N29" s="163"/>
      <c r="O29" s="163"/>
      <c r="P29" s="163"/>
      <c r="Q29" s="163"/>
      <c r="R29" s="163"/>
      <c r="S29" s="141"/>
      <c r="T29" s="170"/>
      <c r="U29" s="141"/>
      <c r="V29" s="173"/>
      <c r="W29" s="173"/>
      <c r="X29" s="173"/>
      <c r="Y29" s="173"/>
      <c r="Z29" s="173"/>
      <c r="AA29" s="173"/>
      <c r="AB29" s="141"/>
      <c r="AC29" s="172"/>
      <c r="AD29" s="172"/>
      <c r="AE29" s="172"/>
      <c r="AF29" s="172"/>
      <c r="AG29" s="172"/>
      <c r="AH29" s="172"/>
      <c r="AI29" s="172"/>
      <c r="AJ29" s="141"/>
      <c r="AK29" s="141"/>
    </row>
    <row r="30" spans="1:37" ht="30">
      <c r="A30" s="155" t="s">
        <v>1421</v>
      </c>
      <c r="B30" s="144"/>
      <c r="C30" s="186" t="s">
        <v>1675</v>
      </c>
      <c r="D30" s="185"/>
      <c r="E30" s="143"/>
      <c r="F30" s="162"/>
      <c r="G30" s="162"/>
      <c r="H30" s="162"/>
      <c r="I30" s="162"/>
      <c r="J30" s="162"/>
      <c r="K30" s="162"/>
      <c r="L30" s="141"/>
      <c r="M30" s="163"/>
      <c r="N30" s="163"/>
      <c r="O30" s="163"/>
      <c r="P30" s="163"/>
      <c r="Q30" s="163"/>
      <c r="R30" s="163"/>
      <c r="S30" s="141"/>
      <c r="T30" s="170"/>
      <c r="U30" s="141"/>
      <c r="V30" s="173"/>
      <c r="W30" s="173"/>
      <c r="X30" s="173"/>
      <c r="Y30" s="173"/>
      <c r="Z30" s="173"/>
      <c r="AA30" s="173"/>
      <c r="AB30" s="141"/>
      <c r="AC30" s="172"/>
      <c r="AD30" s="172"/>
      <c r="AE30" s="172"/>
      <c r="AF30" s="172"/>
      <c r="AG30" s="172"/>
      <c r="AH30" s="172"/>
      <c r="AI30" s="172"/>
      <c r="AJ30" s="141"/>
      <c r="AK30" s="141"/>
    </row>
    <row r="31" spans="1:37" ht="30">
      <c r="A31" s="156" t="s">
        <v>1422</v>
      </c>
      <c r="B31" s="145"/>
      <c r="C31" s="186"/>
      <c r="D31" s="185"/>
      <c r="E31" s="143"/>
      <c r="F31" s="162"/>
      <c r="G31" s="162"/>
      <c r="H31" s="162"/>
      <c r="I31" s="162"/>
      <c r="J31" s="162"/>
      <c r="K31" s="162"/>
      <c r="L31" s="141"/>
      <c r="M31" s="163"/>
      <c r="N31" s="163"/>
      <c r="O31" s="163"/>
      <c r="P31" s="163"/>
      <c r="Q31" s="163"/>
      <c r="R31" s="163"/>
      <c r="S31" s="141"/>
      <c r="T31" s="170"/>
      <c r="U31" s="141"/>
      <c r="V31" s="173"/>
      <c r="W31" s="173"/>
      <c r="X31" s="173"/>
      <c r="Y31" s="173"/>
      <c r="Z31" s="173"/>
      <c r="AA31" s="173"/>
      <c r="AB31" s="141"/>
      <c r="AC31" s="172"/>
      <c r="AD31" s="172"/>
      <c r="AE31" s="172"/>
      <c r="AF31" s="172"/>
      <c r="AG31" s="172"/>
      <c r="AH31" s="172"/>
      <c r="AI31" s="172"/>
      <c r="AJ31" s="141"/>
      <c r="AK31" s="141"/>
    </row>
    <row r="32" spans="1:37" ht="30">
      <c r="A32" s="156" t="s">
        <v>1423</v>
      </c>
      <c r="B32" s="145"/>
      <c r="C32" s="186"/>
      <c r="D32" s="185"/>
      <c r="E32" s="143"/>
      <c r="F32" s="162"/>
      <c r="G32" s="162"/>
      <c r="H32" s="162"/>
      <c r="I32" s="162"/>
      <c r="J32" s="162"/>
      <c r="K32" s="162"/>
      <c r="L32" s="141"/>
      <c r="M32" s="163"/>
      <c r="N32" s="163"/>
      <c r="O32" s="163"/>
      <c r="P32" s="163"/>
      <c r="Q32" s="163"/>
      <c r="R32" s="163"/>
      <c r="S32" s="141"/>
      <c r="T32" s="170"/>
      <c r="U32" s="141"/>
      <c r="V32" s="173"/>
      <c r="W32" s="173"/>
      <c r="X32" s="173"/>
      <c r="Y32" s="173"/>
      <c r="Z32" s="173"/>
      <c r="AA32" s="173"/>
      <c r="AB32" s="141"/>
      <c r="AC32" s="172"/>
      <c r="AD32" s="172"/>
      <c r="AE32" s="172"/>
      <c r="AF32" s="172"/>
      <c r="AG32" s="172"/>
      <c r="AH32" s="172"/>
      <c r="AI32" s="172"/>
      <c r="AJ32" s="141"/>
      <c r="AK32" s="141"/>
    </row>
    <row r="33" spans="1:37" ht="34">
      <c r="A33" s="156" t="s">
        <v>1424</v>
      </c>
      <c r="B33" s="145"/>
      <c r="C33" s="186"/>
      <c r="D33" s="185"/>
      <c r="E33" s="143"/>
      <c r="F33" s="162"/>
      <c r="G33" s="162"/>
      <c r="H33" s="162"/>
      <c r="I33" s="162"/>
      <c r="J33" s="162"/>
      <c r="K33" s="162"/>
      <c r="L33" s="141"/>
      <c r="M33" s="163"/>
      <c r="N33" s="163"/>
      <c r="O33" s="163"/>
      <c r="P33" s="163"/>
      <c r="Q33" s="163"/>
      <c r="R33" s="163"/>
      <c r="S33" s="141"/>
      <c r="T33" s="170"/>
      <c r="U33" s="141"/>
      <c r="V33" s="173"/>
      <c r="W33" s="173"/>
      <c r="X33" s="173"/>
      <c r="Y33" s="173"/>
      <c r="Z33" s="173"/>
      <c r="AA33" s="173"/>
      <c r="AB33" s="141"/>
      <c r="AC33" s="172"/>
      <c r="AD33" s="172"/>
      <c r="AE33" s="172"/>
      <c r="AF33" s="172"/>
      <c r="AG33" s="172"/>
      <c r="AH33" s="172"/>
      <c r="AI33" s="172"/>
      <c r="AJ33" s="141"/>
      <c r="AK33" s="141"/>
    </row>
    <row r="34" spans="1:37" ht="30">
      <c r="A34" s="156" t="s">
        <v>1425</v>
      </c>
      <c r="B34" s="145"/>
      <c r="C34" s="186" t="s">
        <v>1676</v>
      </c>
      <c r="D34" s="185"/>
      <c r="E34" s="143"/>
      <c r="F34" s="162"/>
      <c r="G34" s="162"/>
      <c r="H34" s="162"/>
      <c r="I34" s="162"/>
      <c r="J34" s="162"/>
      <c r="K34" s="162"/>
      <c r="L34" s="141"/>
      <c r="M34" s="163"/>
      <c r="N34" s="163"/>
      <c r="O34" s="163"/>
      <c r="P34" s="163"/>
      <c r="Q34" s="163"/>
      <c r="R34" s="163"/>
      <c r="S34" s="141"/>
      <c r="T34" s="170"/>
      <c r="U34" s="141"/>
      <c r="V34" s="173"/>
      <c r="W34" s="173"/>
      <c r="X34" s="173"/>
      <c r="Y34" s="173"/>
      <c r="Z34" s="173"/>
      <c r="AA34" s="173"/>
      <c r="AB34" s="141"/>
      <c r="AC34" s="172"/>
      <c r="AD34" s="172"/>
      <c r="AE34" s="172"/>
      <c r="AF34" s="172"/>
      <c r="AG34" s="172"/>
      <c r="AH34" s="172"/>
      <c r="AI34" s="172"/>
      <c r="AJ34" s="141"/>
      <c r="AK34" s="141"/>
    </row>
    <row r="35" spans="1:37" ht="30">
      <c r="A35" s="159" t="s">
        <v>1426</v>
      </c>
      <c r="B35" s="148"/>
      <c r="C35" s="186" t="s">
        <v>1677</v>
      </c>
      <c r="D35" s="187"/>
      <c r="E35" s="143"/>
      <c r="F35" s="161" t="s">
        <v>1150</v>
      </c>
      <c r="G35" s="161"/>
      <c r="H35" s="161"/>
      <c r="I35" s="161"/>
      <c r="J35" s="161"/>
      <c r="K35" s="161"/>
      <c r="L35" s="141"/>
      <c r="M35" s="163"/>
      <c r="N35" s="163"/>
      <c r="O35" s="163"/>
      <c r="P35" s="163"/>
      <c r="Q35" s="163"/>
      <c r="R35" s="163"/>
      <c r="S35" s="141"/>
      <c r="T35" s="170"/>
      <c r="U35" s="141"/>
      <c r="V35" s="173"/>
      <c r="W35" s="173"/>
      <c r="X35" s="173"/>
      <c r="Y35" s="173"/>
      <c r="Z35" s="173"/>
      <c r="AA35" s="173"/>
      <c r="AB35" s="141"/>
      <c r="AC35" s="172"/>
      <c r="AD35" s="172"/>
      <c r="AE35" s="172"/>
      <c r="AF35" s="172"/>
      <c r="AG35" s="172"/>
      <c r="AH35" s="172"/>
      <c r="AI35" s="172"/>
      <c r="AJ35" s="141"/>
      <c r="AK35" s="141"/>
    </row>
    <row r="36" spans="1:37" ht="30">
      <c r="A36" s="156" t="s">
        <v>1427</v>
      </c>
      <c r="B36" s="145"/>
      <c r="C36" s="186" t="s">
        <v>1678</v>
      </c>
      <c r="D36" s="187"/>
      <c r="E36" s="143"/>
      <c r="F36" s="161" t="s">
        <v>1061</v>
      </c>
      <c r="G36" s="161"/>
      <c r="H36" s="161"/>
      <c r="I36" s="161"/>
      <c r="J36" s="161"/>
      <c r="K36" s="182" t="s">
        <v>1603</v>
      </c>
      <c r="L36" s="141"/>
      <c r="M36" s="163"/>
      <c r="N36" s="163"/>
      <c r="O36" s="163"/>
      <c r="P36" s="163"/>
      <c r="Q36" s="163"/>
      <c r="R36" s="163"/>
      <c r="S36" s="141"/>
      <c r="T36" s="170"/>
      <c r="U36" s="141"/>
      <c r="V36" s="173"/>
      <c r="W36" s="173"/>
      <c r="X36" s="173"/>
      <c r="Y36" s="173"/>
      <c r="Z36" s="173"/>
      <c r="AA36" s="173"/>
      <c r="AB36" s="141"/>
      <c r="AC36" s="172"/>
      <c r="AD36" s="172"/>
      <c r="AE36" s="172"/>
      <c r="AF36" s="172"/>
      <c r="AG36" s="172"/>
      <c r="AH36" s="172"/>
      <c r="AI36" s="172"/>
      <c r="AJ36" s="141"/>
      <c r="AK36" s="141"/>
    </row>
    <row r="37" spans="1:37" ht="30">
      <c r="A37" s="156" t="s">
        <v>1428</v>
      </c>
      <c r="B37" s="145"/>
      <c r="C37" s="186" t="s">
        <v>1679</v>
      </c>
      <c r="D37" s="185"/>
      <c r="E37" s="143"/>
      <c r="F37" s="162"/>
      <c r="G37" s="162"/>
      <c r="H37" s="162"/>
      <c r="I37" s="162"/>
      <c r="J37" s="162"/>
      <c r="K37" s="162"/>
      <c r="L37" s="141"/>
      <c r="M37" s="163"/>
      <c r="N37" s="163"/>
      <c r="O37" s="163"/>
      <c r="P37" s="163"/>
      <c r="Q37" s="163"/>
      <c r="R37" s="163"/>
      <c r="S37" s="141"/>
      <c r="T37" s="170"/>
      <c r="U37" s="141"/>
      <c r="V37" s="173"/>
      <c r="W37" s="173"/>
      <c r="X37" s="173"/>
      <c r="Y37" s="173"/>
      <c r="Z37" s="173"/>
      <c r="AA37" s="173"/>
      <c r="AB37" s="141"/>
      <c r="AC37" s="172"/>
      <c r="AD37" s="172"/>
      <c r="AE37" s="172"/>
      <c r="AF37" s="172"/>
      <c r="AG37" s="172"/>
      <c r="AH37" s="172"/>
      <c r="AI37" s="172"/>
      <c r="AJ37" s="141"/>
      <c r="AK37" s="141"/>
    </row>
    <row r="38" spans="1:37" ht="30">
      <c r="A38" s="156" t="s">
        <v>1429</v>
      </c>
      <c r="B38" s="145"/>
      <c r="C38" s="186" t="s">
        <v>1680</v>
      </c>
      <c r="D38" s="185"/>
      <c r="E38" s="143"/>
      <c r="F38" s="162"/>
      <c r="G38" s="162"/>
      <c r="H38" s="162"/>
      <c r="I38" s="162"/>
      <c r="J38" s="162"/>
      <c r="K38" s="162"/>
      <c r="L38" s="141"/>
      <c r="M38" s="163"/>
      <c r="N38" s="163"/>
      <c r="O38" s="163"/>
      <c r="P38" s="163"/>
      <c r="Q38" s="163"/>
      <c r="R38" s="163"/>
      <c r="S38" s="141"/>
      <c r="T38" s="170"/>
      <c r="U38" s="141"/>
      <c r="V38" s="173"/>
      <c r="W38" s="173"/>
      <c r="X38" s="173"/>
      <c r="Y38" s="173"/>
      <c r="Z38" s="173"/>
      <c r="AA38" s="173"/>
      <c r="AB38" s="141"/>
      <c r="AC38" s="172"/>
      <c r="AD38" s="172"/>
      <c r="AE38" s="172"/>
      <c r="AF38" s="172"/>
      <c r="AG38" s="172"/>
      <c r="AH38" s="172"/>
      <c r="AI38" s="172"/>
      <c r="AJ38" s="141"/>
      <c r="AK38" s="141"/>
    </row>
    <row r="39" spans="1:37" ht="30">
      <c r="A39" s="156" t="s">
        <v>1430</v>
      </c>
      <c r="B39" s="145"/>
      <c r="C39" s="186" t="s">
        <v>1681</v>
      </c>
      <c r="D39" s="185"/>
      <c r="E39" s="143"/>
      <c r="F39" s="162"/>
      <c r="G39" s="162"/>
      <c r="H39" s="162"/>
      <c r="I39" s="162"/>
      <c r="J39" s="162"/>
      <c r="K39" s="162"/>
      <c r="L39" s="141"/>
      <c r="M39" s="163"/>
      <c r="N39" s="163"/>
      <c r="O39" s="163"/>
      <c r="P39" s="163"/>
      <c r="Q39" s="163"/>
      <c r="R39" s="163"/>
      <c r="S39" s="141"/>
      <c r="T39" s="170"/>
      <c r="U39" s="141"/>
      <c r="V39" s="173"/>
      <c r="W39" s="173"/>
      <c r="X39" s="173"/>
      <c r="Y39" s="173"/>
      <c r="Z39" s="173"/>
      <c r="AA39" s="173"/>
      <c r="AB39" s="141"/>
      <c r="AC39" s="172"/>
      <c r="AD39" s="172"/>
      <c r="AE39" s="172"/>
      <c r="AF39" s="172"/>
      <c r="AG39" s="172"/>
      <c r="AH39" s="172"/>
      <c r="AI39" s="172"/>
      <c r="AJ39" s="141"/>
      <c r="AK39" s="141"/>
    </row>
    <row r="40" spans="1:37" ht="30">
      <c r="A40" s="156" t="s">
        <v>1431</v>
      </c>
      <c r="B40" s="145"/>
      <c r="C40" s="186"/>
      <c r="D40" s="185"/>
      <c r="E40" s="143"/>
      <c r="F40" s="162"/>
      <c r="G40" s="162"/>
      <c r="H40" s="162"/>
      <c r="I40" s="162"/>
      <c r="J40" s="162"/>
      <c r="K40" s="162"/>
      <c r="L40" s="141"/>
      <c r="M40" s="163"/>
      <c r="N40" s="163"/>
      <c r="O40" s="163"/>
      <c r="P40" s="163"/>
      <c r="Q40" s="163"/>
      <c r="R40" s="163"/>
      <c r="S40" s="141"/>
      <c r="T40" s="170"/>
      <c r="U40" s="141"/>
      <c r="V40" s="173"/>
      <c r="W40" s="173"/>
      <c r="X40" s="173"/>
      <c r="Y40" s="173"/>
      <c r="Z40" s="173"/>
      <c r="AA40" s="173"/>
      <c r="AB40" s="141"/>
      <c r="AC40" s="172"/>
      <c r="AD40" s="172"/>
      <c r="AE40" s="172"/>
      <c r="AF40" s="172"/>
      <c r="AG40" s="172"/>
      <c r="AH40" s="172"/>
      <c r="AI40" s="172"/>
      <c r="AJ40" s="141"/>
      <c r="AK40" s="141"/>
    </row>
    <row r="41" spans="1:37" ht="30">
      <c r="A41" s="141"/>
      <c r="B41" s="141"/>
      <c r="C41" s="141"/>
      <c r="D41" s="141"/>
      <c r="E41" s="143"/>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row>
    <row r="42" spans="1:37" ht="37">
      <c r="A42" s="153" t="s">
        <v>1553</v>
      </c>
      <c r="B42" s="149"/>
      <c r="C42" s="153" t="s">
        <v>1650</v>
      </c>
      <c r="D42" s="153"/>
      <c r="E42" s="143"/>
      <c r="F42" s="153" t="s">
        <v>1432</v>
      </c>
      <c r="G42" s="153" t="s">
        <v>1151</v>
      </c>
      <c r="H42" s="153" t="s">
        <v>1251</v>
      </c>
      <c r="I42" s="153" t="s">
        <v>1152</v>
      </c>
      <c r="J42" s="153" t="s">
        <v>1153</v>
      </c>
      <c r="K42" s="153" t="s">
        <v>1154</v>
      </c>
      <c r="L42" s="141"/>
      <c r="M42" s="153" t="s">
        <v>1432</v>
      </c>
      <c r="N42" s="153" t="s">
        <v>1151</v>
      </c>
      <c r="O42" s="153" t="s">
        <v>1251</v>
      </c>
      <c r="P42" s="153" t="s">
        <v>1152</v>
      </c>
      <c r="Q42" s="153" t="s">
        <v>1153</v>
      </c>
      <c r="R42" s="153" t="s">
        <v>1154</v>
      </c>
      <c r="S42" s="141"/>
      <c r="T42" s="179" t="s">
        <v>1547</v>
      </c>
      <c r="U42" s="141"/>
      <c r="V42" s="153"/>
      <c r="W42" s="175" t="s">
        <v>1151</v>
      </c>
      <c r="X42" s="175" t="s">
        <v>1251</v>
      </c>
      <c r="Y42" s="175" t="s">
        <v>1152</v>
      </c>
      <c r="Z42" s="175" t="s">
        <v>1153</v>
      </c>
      <c r="AA42" s="175" t="s">
        <v>1154</v>
      </c>
      <c r="AB42" s="141"/>
      <c r="AC42" s="153" t="s">
        <v>1554</v>
      </c>
      <c r="AD42" s="175" t="s">
        <v>1151</v>
      </c>
      <c r="AE42" s="175" t="s">
        <v>1251</v>
      </c>
      <c r="AF42" s="175" t="s">
        <v>1495</v>
      </c>
      <c r="AG42" s="175" t="s">
        <v>1152</v>
      </c>
      <c r="AH42" s="175" t="s">
        <v>1153</v>
      </c>
      <c r="AI42" s="175" t="s">
        <v>1154</v>
      </c>
      <c r="AJ42" s="141"/>
      <c r="AK42" s="141"/>
    </row>
    <row r="43" spans="1:37" ht="30">
      <c r="A43" s="156" t="s">
        <v>1440</v>
      </c>
      <c r="B43" s="141"/>
      <c r="C43" s="186" t="s">
        <v>1651</v>
      </c>
      <c r="D43" s="186"/>
      <c r="E43" s="143"/>
      <c r="F43" s="161" t="s">
        <v>1062</v>
      </c>
      <c r="G43" s="161"/>
      <c r="H43" s="161"/>
      <c r="I43" s="161"/>
      <c r="J43" s="161"/>
      <c r="K43" s="161" t="s">
        <v>1604</v>
      </c>
      <c r="L43" s="141"/>
      <c r="M43" s="163" t="s">
        <v>1269</v>
      </c>
      <c r="N43" s="163" t="s">
        <v>1221</v>
      </c>
      <c r="O43" s="163"/>
      <c r="P43" s="163" t="s">
        <v>1222</v>
      </c>
      <c r="Q43" s="163" t="s">
        <v>1223</v>
      </c>
      <c r="R43" s="163" t="s">
        <v>1296</v>
      </c>
      <c r="S43" s="141"/>
      <c r="T43" s="170"/>
      <c r="U43" s="141"/>
      <c r="V43" s="173"/>
      <c r="W43" s="173"/>
      <c r="X43" s="173"/>
      <c r="Y43" s="173"/>
      <c r="Z43" s="173"/>
      <c r="AA43" s="173"/>
      <c r="AB43" s="141"/>
      <c r="AC43" s="173" t="s">
        <v>1555</v>
      </c>
      <c r="AD43" s="173"/>
      <c r="AE43" s="173" t="s">
        <v>1580</v>
      </c>
      <c r="AF43" s="173"/>
      <c r="AG43" s="173"/>
      <c r="AH43" s="173" t="s">
        <v>1562</v>
      </c>
      <c r="AI43" s="173" t="s">
        <v>1563</v>
      </c>
      <c r="AJ43" s="141"/>
      <c r="AK43" s="141"/>
    </row>
    <row r="44" spans="1:37" ht="34">
      <c r="A44" s="156" t="s">
        <v>1549</v>
      </c>
      <c r="B44" s="141"/>
      <c r="C44" s="186"/>
      <c r="D44" s="186"/>
      <c r="E44" s="143"/>
      <c r="F44" s="161"/>
      <c r="G44" s="161"/>
      <c r="H44" s="161"/>
      <c r="I44" s="161"/>
      <c r="J44" s="161"/>
      <c r="K44" s="161"/>
      <c r="L44" s="141"/>
      <c r="M44" s="163"/>
      <c r="N44" s="163"/>
      <c r="O44" s="163"/>
      <c r="P44" s="163"/>
      <c r="Q44" s="163"/>
      <c r="R44" s="163"/>
      <c r="S44" s="141"/>
      <c r="T44" s="170"/>
      <c r="U44" s="141"/>
      <c r="V44" s="173"/>
      <c r="W44" s="173"/>
      <c r="X44" s="173"/>
      <c r="Y44" s="173"/>
      <c r="Z44" s="173"/>
      <c r="AA44" s="173"/>
      <c r="AB44" s="141"/>
      <c r="AC44" s="180" t="s">
        <v>1556</v>
      </c>
      <c r="AD44" s="173"/>
      <c r="AE44" s="173" t="s">
        <v>1579</v>
      </c>
      <c r="AF44" s="173"/>
      <c r="AG44" s="173"/>
      <c r="AH44" s="173" t="s">
        <v>1564</v>
      </c>
      <c r="AI44" s="173" t="s">
        <v>1565</v>
      </c>
      <c r="AJ44" s="141"/>
      <c r="AK44" s="141"/>
    </row>
    <row r="45" spans="1:37" ht="51">
      <c r="A45" s="156" t="s">
        <v>1550</v>
      </c>
      <c r="B45" s="141"/>
      <c r="C45" s="186"/>
      <c r="D45" s="186"/>
      <c r="E45" s="143"/>
      <c r="F45" s="161"/>
      <c r="G45" s="161"/>
      <c r="H45" s="161"/>
      <c r="I45" s="161"/>
      <c r="J45" s="161"/>
      <c r="K45" s="161"/>
      <c r="L45" s="141"/>
      <c r="M45" s="163"/>
      <c r="N45" s="163"/>
      <c r="O45" s="163"/>
      <c r="P45" s="163"/>
      <c r="Q45" s="163"/>
      <c r="R45" s="163"/>
      <c r="S45" s="141"/>
      <c r="T45" s="170"/>
      <c r="U45" s="141"/>
      <c r="V45" s="173"/>
      <c r="W45" s="173"/>
      <c r="X45" s="173"/>
      <c r="Y45" s="173"/>
      <c r="Z45" s="173"/>
      <c r="AA45" s="173"/>
      <c r="AB45" s="141"/>
      <c r="AC45" s="180" t="s">
        <v>1557</v>
      </c>
      <c r="AD45" s="173"/>
      <c r="AE45" s="173" t="s">
        <v>1578</v>
      </c>
      <c r="AF45" s="173"/>
      <c r="AG45" s="173"/>
      <c r="AH45" s="173" t="s">
        <v>1566</v>
      </c>
      <c r="AI45" s="173" t="s">
        <v>1567</v>
      </c>
      <c r="AJ45" s="141"/>
      <c r="AK45" s="141"/>
    </row>
    <row r="46" spans="1:37" ht="34">
      <c r="A46" s="156" t="s">
        <v>1551</v>
      </c>
      <c r="B46" s="141"/>
      <c r="C46" s="186"/>
      <c r="D46" s="186"/>
      <c r="E46" s="143"/>
      <c r="F46" s="161"/>
      <c r="G46" s="161"/>
      <c r="H46" s="161"/>
      <c r="I46" s="161"/>
      <c r="J46" s="161"/>
      <c r="K46" s="161"/>
      <c r="L46" s="141"/>
      <c r="M46" s="163"/>
      <c r="N46" s="163"/>
      <c r="O46" s="163"/>
      <c r="P46" s="163"/>
      <c r="Q46" s="163"/>
      <c r="R46" s="163"/>
      <c r="S46" s="141"/>
      <c r="T46" s="170"/>
      <c r="U46" s="141"/>
      <c r="V46" s="173"/>
      <c r="W46" s="173"/>
      <c r="X46" s="173"/>
      <c r="Y46" s="173"/>
      <c r="Z46" s="173"/>
      <c r="AA46" s="173"/>
      <c r="AB46" s="141"/>
      <c r="AC46" s="180" t="s">
        <v>1558</v>
      </c>
      <c r="AD46" s="173"/>
      <c r="AE46" s="173" t="s">
        <v>1577</v>
      </c>
      <c r="AF46" s="173"/>
      <c r="AG46" s="173"/>
      <c r="AH46" s="173" t="s">
        <v>1568</v>
      </c>
      <c r="AI46" s="173" t="s">
        <v>1569</v>
      </c>
      <c r="AJ46" s="141"/>
      <c r="AK46" s="141"/>
    </row>
    <row r="47" spans="1:37" ht="30">
      <c r="A47" s="156" t="s">
        <v>1439</v>
      </c>
      <c r="B47" s="141"/>
      <c r="C47" s="186"/>
      <c r="D47" s="186"/>
      <c r="E47" s="143"/>
      <c r="F47" s="161"/>
      <c r="G47" s="161"/>
      <c r="H47" s="161"/>
      <c r="I47" s="161"/>
      <c r="J47" s="161"/>
      <c r="K47" s="161"/>
      <c r="L47" s="141"/>
      <c r="M47" s="163" t="s">
        <v>1270</v>
      </c>
      <c r="N47" s="163" t="s">
        <v>1224</v>
      </c>
      <c r="O47" s="163"/>
      <c r="P47" s="163" t="s">
        <v>1225</v>
      </c>
      <c r="Q47" s="163" t="s">
        <v>1226</v>
      </c>
      <c r="R47" s="163" t="s">
        <v>1297</v>
      </c>
      <c r="S47" s="141"/>
      <c r="T47" s="170"/>
      <c r="U47" s="141"/>
      <c r="V47" s="173"/>
      <c r="W47" s="173"/>
      <c r="X47" s="173"/>
      <c r="Y47" s="173"/>
      <c r="Z47" s="173"/>
      <c r="AA47" s="173"/>
      <c r="AB47" s="141"/>
      <c r="AC47" s="173" t="s">
        <v>1559</v>
      </c>
      <c r="AD47" s="173"/>
      <c r="AE47" s="173"/>
      <c r="AF47" s="173"/>
      <c r="AG47" s="173"/>
      <c r="AH47" s="173" t="s">
        <v>1570</v>
      </c>
      <c r="AI47" s="173" t="s">
        <v>1571</v>
      </c>
      <c r="AJ47" s="141"/>
      <c r="AK47" s="141"/>
    </row>
    <row r="48" spans="1:37" ht="30">
      <c r="A48" s="156" t="s">
        <v>1438</v>
      </c>
      <c r="B48" s="141"/>
      <c r="C48" s="186"/>
      <c r="D48" s="186"/>
      <c r="E48" s="143"/>
      <c r="F48" s="161" t="s">
        <v>1063</v>
      </c>
      <c r="G48" s="161"/>
      <c r="H48" s="161"/>
      <c r="I48" s="161"/>
      <c r="J48" s="161"/>
      <c r="K48" s="161" t="s">
        <v>1605</v>
      </c>
      <c r="L48" s="141"/>
      <c r="M48" s="163" t="s">
        <v>1271</v>
      </c>
      <c r="N48" s="163" t="s">
        <v>1227</v>
      </c>
      <c r="O48" s="163"/>
      <c r="P48" s="163" t="s">
        <v>1228</v>
      </c>
      <c r="Q48" s="163" t="s">
        <v>1229</v>
      </c>
      <c r="R48" s="163" t="s">
        <v>1298</v>
      </c>
      <c r="S48" s="141"/>
      <c r="T48" s="170"/>
      <c r="U48" s="141"/>
      <c r="V48" s="173"/>
      <c r="W48" s="173"/>
      <c r="X48" s="173"/>
      <c r="Y48" s="173"/>
      <c r="Z48" s="173"/>
      <c r="AA48" s="173"/>
      <c r="AB48" s="141"/>
      <c r="AC48" s="173" t="s">
        <v>1560</v>
      </c>
      <c r="AD48" s="173"/>
      <c r="AE48" s="173" t="s">
        <v>1576</v>
      </c>
      <c r="AF48" s="173"/>
      <c r="AG48" s="173"/>
      <c r="AH48" s="173" t="s">
        <v>1572</v>
      </c>
      <c r="AI48" s="173" t="s">
        <v>1573</v>
      </c>
      <c r="AJ48" s="141"/>
      <c r="AK48" s="141"/>
    </row>
    <row r="49" spans="1:37" ht="30">
      <c r="A49" s="156" t="s">
        <v>1552</v>
      </c>
      <c r="B49" s="141"/>
      <c r="C49" s="186"/>
      <c r="D49" s="186"/>
      <c r="E49" s="143"/>
      <c r="F49" s="161"/>
      <c r="G49" s="161"/>
      <c r="H49" s="161"/>
      <c r="I49" s="161"/>
      <c r="J49" s="161"/>
      <c r="K49" s="161"/>
      <c r="L49" s="141"/>
      <c r="M49" s="163"/>
      <c r="N49" s="163"/>
      <c r="O49" s="163"/>
      <c r="P49" s="163"/>
      <c r="Q49" s="163"/>
      <c r="R49" s="163"/>
      <c r="S49" s="141"/>
      <c r="T49" s="170"/>
      <c r="U49" s="141"/>
      <c r="V49" s="173"/>
      <c r="W49" s="173"/>
      <c r="X49" s="173"/>
      <c r="Y49" s="173"/>
      <c r="Z49" s="173"/>
      <c r="AA49" s="173"/>
      <c r="AB49" s="141"/>
      <c r="AC49" s="173" t="s">
        <v>1561</v>
      </c>
      <c r="AD49" s="173"/>
      <c r="AE49" s="173"/>
      <c r="AF49" s="173"/>
      <c r="AG49" s="173"/>
      <c r="AH49" s="173" t="s">
        <v>1574</v>
      </c>
      <c r="AI49" s="173" t="s">
        <v>1575</v>
      </c>
      <c r="AJ49" s="141"/>
      <c r="AK49" s="141"/>
    </row>
    <row r="50" spans="1:37" ht="34">
      <c r="A50" s="156" t="s">
        <v>1272</v>
      </c>
      <c r="B50" s="141"/>
      <c r="C50" s="186"/>
      <c r="D50" s="186"/>
      <c r="E50" s="143"/>
      <c r="F50" s="161"/>
      <c r="G50" s="161"/>
      <c r="H50" s="161"/>
      <c r="I50" s="161"/>
      <c r="J50" s="161"/>
      <c r="K50" s="161"/>
      <c r="L50" s="141"/>
      <c r="M50" s="163" t="s">
        <v>1272</v>
      </c>
      <c r="N50" s="163" t="s">
        <v>1230</v>
      </c>
      <c r="O50" s="163" t="s">
        <v>1231</v>
      </c>
      <c r="P50" s="163" t="s">
        <v>1232</v>
      </c>
      <c r="Q50" s="163" t="s">
        <v>1233</v>
      </c>
      <c r="R50" s="163" t="s">
        <v>1299</v>
      </c>
      <c r="S50" s="141"/>
      <c r="T50" s="170"/>
      <c r="U50" s="141"/>
      <c r="V50" s="173"/>
      <c r="W50" s="173"/>
      <c r="X50" s="173"/>
      <c r="Y50" s="173"/>
      <c r="Z50" s="173"/>
      <c r="AA50" s="173"/>
      <c r="AB50" s="141"/>
      <c r="AC50" s="181"/>
      <c r="AD50" s="172"/>
      <c r="AE50" s="172"/>
      <c r="AF50" s="172"/>
      <c r="AG50" s="172"/>
      <c r="AH50" s="172"/>
      <c r="AI50" s="172"/>
      <c r="AJ50" s="141"/>
      <c r="AK50" s="141"/>
    </row>
    <row r="51" spans="1:37" ht="34">
      <c r="A51" s="156" t="s">
        <v>1437</v>
      </c>
      <c r="B51" s="141"/>
      <c r="C51" s="186"/>
      <c r="D51" s="186"/>
      <c r="E51" s="143"/>
      <c r="F51" s="161"/>
      <c r="G51" s="161"/>
      <c r="H51" s="161"/>
      <c r="I51" s="161"/>
      <c r="J51" s="161"/>
      <c r="K51" s="161"/>
      <c r="L51" s="141"/>
      <c r="M51" s="163" t="s">
        <v>1273</v>
      </c>
      <c r="N51" s="163" t="s">
        <v>1234</v>
      </c>
      <c r="O51" s="163" t="s">
        <v>1235</v>
      </c>
      <c r="P51" s="163" t="s">
        <v>1236</v>
      </c>
      <c r="Q51" s="163" t="s">
        <v>1237</v>
      </c>
      <c r="R51" s="163" t="s">
        <v>1300</v>
      </c>
      <c r="S51" s="141"/>
      <c r="T51" s="170"/>
      <c r="U51" s="141"/>
      <c r="V51" s="173"/>
      <c r="W51" s="173"/>
      <c r="X51" s="173"/>
      <c r="Y51" s="173"/>
      <c r="Z51" s="173"/>
      <c r="AA51" s="173"/>
      <c r="AB51" s="141"/>
      <c r="AC51" s="173"/>
      <c r="AD51" s="172"/>
      <c r="AE51" s="172"/>
      <c r="AF51" s="172"/>
      <c r="AG51" s="172"/>
      <c r="AH51" s="172"/>
      <c r="AI51" s="172"/>
      <c r="AJ51" s="141"/>
      <c r="AK51" s="141"/>
    </row>
    <row r="52" spans="1:37" ht="30">
      <c r="A52" s="156" t="s">
        <v>1441</v>
      </c>
      <c r="B52" s="141"/>
      <c r="C52" s="186"/>
      <c r="D52" s="186"/>
      <c r="E52" s="143"/>
      <c r="F52" s="161"/>
      <c r="G52" s="161"/>
      <c r="H52" s="161"/>
      <c r="I52" s="161"/>
      <c r="J52" s="161"/>
      <c r="K52" s="161"/>
      <c r="L52" s="141"/>
      <c r="M52" s="163" t="s">
        <v>1274</v>
      </c>
      <c r="N52" s="163" t="s">
        <v>1238</v>
      </c>
      <c r="O52" s="163" t="s">
        <v>1239</v>
      </c>
      <c r="P52" s="163" t="s">
        <v>1240</v>
      </c>
      <c r="Q52" s="163" t="s">
        <v>1241</v>
      </c>
      <c r="R52" s="163" t="s">
        <v>1301</v>
      </c>
      <c r="S52" s="141"/>
      <c r="T52" s="170"/>
      <c r="U52" s="141"/>
      <c r="V52" s="173"/>
      <c r="W52" s="173"/>
      <c r="X52" s="173"/>
      <c r="Y52" s="173"/>
      <c r="Z52" s="173"/>
      <c r="AA52" s="173"/>
      <c r="AB52" s="141"/>
      <c r="AC52" s="173"/>
      <c r="AD52" s="172"/>
      <c r="AE52" s="172"/>
      <c r="AF52" s="172"/>
      <c r="AG52" s="172"/>
      <c r="AH52" s="172"/>
      <c r="AI52" s="172"/>
      <c r="AJ52" s="141"/>
      <c r="AK52" s="141"/>
    </row>
    <row r="53" spans="1:37" ht="30">
      <c r="A53" s="156" t="s">
        <v>1442</v>
      </c>
      <c r="B53" s="141"/>
      <c r="C53" s="186"/>
      <c r="D53" s="186"/>
      <c r="E53" s="143"/>
      <c r="F53" s="161" t="s">
        <v>1064</v>
      </c>
      <c r="G53" s="161"/>
      <c r="H53" s="161"/>
      <c r="I53" s="161"/>
      <c r="J53" s="161"/>
      <c r="K53" s="182" t="s">
        <v>1606</v>
      </c>
      <c r="L53" s="141"/>
      <c r="M53" s="163" t="s">
        <v>1275</v>
      </c>
      <c r="N53" s="163" t="s">
        <v>1242</v>
      </c>
      <c r="O53" s="163" t="s">
        <v>1243</v>
      </c>
      <c r="P53" s="163" t="s">
        <v>1244</v>
      </c>
      <c r="Q53" s="163"/>
      <c r="R53" s="163" t="s">
        <v>1303</v>
      </c>
      <c r="S53" s="141"/>
      <c r="T53" s="170"/>
      <c r="U53" s="141"/>
      <c r="V53" s="173"/>
      <c r="W53" s="173"/>
      <c r="X53" s="173"/>
      <c r="Y53" s="173"/>
      <c r="Z53" s="173"/>
      <c r="AA53" s="173"/>
      <c r="AB53" s="141"/>
      <c r="AC53" s="173"/>
      <c r="AD53" s="172"/>
      <c r="AE53" s="172"/>
      <c r="AF53" s="172"/>
      <c r="AG53" s="172"/>
      <c r="AH53" s="172"/>
      <c r="AI53" s="172"/>
      <c r="AJ53" s="141"/>
      <c r="AK53" s="141"/>
    </row>
    <row r="54" spans="1:37" ht="30">
      <c r="A54" s="156" t="s">
        <v>1443</v>
      </c>
      <c r="B54" s="141"/>
      <c r="C54" s="186"/>
      <c r="D54" s="186"/>
      <c r="E54" s="143"/>
      <c r="F54" s="161"/>
      <c r="G54" s="161"/>
      <c r="H54" s="161"/>
      <c r="I54" s="161"/>
      <c r="J54" s="161"/>
      <c r="K54" s="161"/>
      <c r="L54" s="141"/>
      <c r="M54" s="163" t="s">
        <v>1276</v>
      </c>
      <c r="N54" s="163" t="s">
        <v>1245</v>
      </c>
      <c r="O54" s="163"/>
      <c r="P54" s="163" t="s">
        <v>1246</v>
      </c>
      <c r="Q54" s="163"/>
      <c r="R54" s="163"/>
      <c r="S54" s="141"/>
      <c r="T54" s="170"/>
      <c r="U54" s="141"/>
      <c r="V54" s="173"/>
      <c r="W54" s="173"/>
      <c r="X54" s="173"/>
      <c r="Y54" s="173"/>
      <c r="Z54" s="173"/>
      <c r="AA54" s="173"/>
      <c r="AB54" s="141"/>
      <c r="AC54" s="173"/>
      <c r="AD54" s="172"/>
      <c r="AE54" s="172"/>
      <c r="AF54" s="172"/>
      <c r="AG54" s="172"/>
      <c r="AH54" s="172"/>
      <c r="AI54" s="172"/>
      <c r="AJ54" s="141"/>
      <c r="AK54" s="141"/>
    </row>
    <row r="55" spans="1:37" ht="34">
      <c r="A55" s="156" t="s">
        <v>1444</v>
      </c>
      <c r="B55" s="141"/>
      <c r="C55" s="186"/>
      <c r="D55" s="186"/>
      <c r="E55" s="143"/>
      <c r="F55" s="161"/>
      <c r="G55" s="161"/>
      <c r="H55" s="161"/>
      <c r="I55" s="161"/>
      <c r="J55" s="161"/>
      <c r="K55" s="161"/>
      <c r="L55" s="141"/>
      <c r="M55" s="163" t="s">
        <v>1277</v>
      </c>
      <c r="N55" s="163" t="s">
        <v>1247</v>
      </c>
      <c r="O55" s="163" t="s">
        <v>1248</v>
      </c>
      <c r="P55" s="163" t="s">
        <v>1249</v>
      </c>
      <c r="Q55" s="163" t="s">
        <v>1250</v>
      </c>
      <c r="R55" s="163" t="s">
        <v>1302</v>
      </c>
      <c r="S55" s="141"/>
      <c r="T55" s="170"/>
      <c r="U55" s="141"/>
      <c r="V55" s="173"/>
      <c r="W55" s="173"/>
      <c r="X55" s="173"/>
      <c r="Y55" s="173"/>
      <c r="Z55" s="173"/>
      <c r="AA55" s="173"/>
      <c r="AB55" s="141"/>
      <c r="AC55" s="173"/>
      <c r="AD55" s="172"/>
      <c r="AE55" s="172"/>
      <c r="AF55" s="172"/>
      <c r="AG55" s="172"/>
      <c r="AH55" s="172"/>
      <c r="AI55" s="172"/>
      <c r="AJ55" s="141"/>
      <c r="AK55" s="141"/>
    </row>
    <row r="56" spans="1:37" ht="30">
      <c r="A56" s="156" t="s">
        <v>1445</v>
      </c>
      <c r="B56" s="141"/>
      <c r="C56" s="186"/>
      <c r="D56" s="186"/>
      <c r="E56" s="143"/>
      <c r="F56" s="161" t="s">
        <v>1065</v>
      </c>
      <c r="G56" s="161"/>
      <c r="H56" s="161"/>
      <c r="I56" s="161"/>
      <c r="J56" s="161"/>
      <c r="K56" s="161" t="s">
        <v>1607</v>
      </c>
      <c r="L56" s="141"/>
      <c r="M56" s="163"/>
      <c r="N56" s="163"/>
      <c r="O56" s="163"/>
      <c r="P56" s="163"/>
      <c r="Q56" s="163"/>
      <c r="R56" s="163"/>
      <c r="S56" s="141"/>
      <c r="T56" s="170"/>
      <c r="U56" s="141"/>
      <c r="V56" s="173" t="s">
        <v>1545</v>
      </c>
      <c r="W56" s="173"/>
      <c r="X56" s="173" t="s">
        <v>1491</v>
      </c>
      <c r="Y56" s="173"/>
      <c r="Z56" s="173" t="s">
        <v>1492</v>
      </c>
      <c r="AA56" s="173" t="s">
        <v>1493</v>
      </c>
      <c r="AB56" s="141"/>
      <c r="AC56" s="173"/>
      <c r="AD56" s="172"/>
      <c r="AE56" s="172"/>
      <c r="AF56" s="172"/>
      <c r="AG56" s="172"/>
      <c r="AH56" s="172"/>
      <c r="AI56" s="172"/>
      <c r="AJ56" s="141"/>
      <c r="AK56" s="141"/>
    </row>
    <row r="57" spans="1:37" ht="30">
      <c r="A57" s="156" t="s">
        <v>1655</v>
      </c>
      <c r="B57" s="141"/>
      <c r="C57" s="186" t="s">
        <v>1654</v>
      </c>
      <c r="D57" s="186"/>
      <c r="E57" s="143"/>
      <c r="F57" s="161"/>
      <c r="G57" s="161"/>
      <c r="H57" s="161"/>
      <c r="I57" s="161"/>
      <c r="J57" s="161"/>
      <c r="K57" s="161"/>
      <c r="L57" s="141"/>
      <c r="M57" s="163"/>
      <c r="N57" s="163"/>
      <c r="O57" s="163"/>
      <c r="P57" s="163"/>
      <c r="Q57" s="163"/>
      <c r="R57" s="163"/>
      <c r="S57" s="141"/>
      <c r="T57" s="170"/>
      <c r="U57" s="141"/>
      <c r="V57" s="173"/>
      <c r="W57" s="173"/>
      <c r="X57" s="173"/>
      <c r="Y57" s="173"/>
      <c r="Z57" s="173"/>
      <c r="AA57" s="173"/>
      <c r="AB57" s="141"/>
      <c r="AC57" s="173"/>
      <c r="AD57" s="172"/>
      <c r="AE57" s="172"/>
      <c r="AF57" s="172"/>
      <c r="AG57" s="172"/>
      <c r="AH57" s="172"/>
      <c r="AI57" s="172"/>
      <c r="AJ57" s="141"/>
      <c r="AK57" s="141"/>
    </row>
    <row r="58" spans="1:37" ht="30">
      <c r="A58" s="156" t="s">
        <v>1656</v>
      </c>
      <c r="B58" s="141"/>
      <c r="C58" s="186" t="s">
        <v>1657</v>
      </c>
      <c r="D58" s="186"/>
      <c r="E58" s="143"/>
      <c r="F58" s="161"/>
      <c r="G58" s="161"/>
      <c r="H58" s="161"/>
      <c r="I58" s="161"/>
      <c r="J58" s="161"/>
      <c r="K58" s="161"/>
      <c r="L58" s="141"/>
      <c r="M58" s="163"/>
      <c r="N58" s="163"/>
      <c r="O58" s="163"/>
      <c r="P58" s="163"/>
      <c r="Q58" s="163"/>
      <c r="R58" s="163"/>
      <c r="S58" s="141"/>
      <c r="T58" s="170"/>
      <c r="U58" s="141"/>
      <c r="V58" s="173"/>
      <c r="W58" s="173"/>
      <c r="X58" s="173"/>
      <c r="Y58" s="173"/>
      <c r="Z58" s="173"/>
      <c r="AA58" s="173"/>
      <c r="AB58" s="141"/>
      <c r="AC58" s="173"/>
      <c r="AD58" s="172"/>
      <c r="AE58" s="172"/>
      <c r="AF58" s="172"/>
      <c r="AG58" s="172"/>
      <c r="AH58" s="172"/>
      <c r="AI58" s="172"/>
      <c r="AJ58" s="141"/>
      <c r="AK58" s="141"/>
    </row>
    <row r="59" spans="1:37" ht="34">
      <c r="A59" s="156" t="s">
        <v>1446</v>
      </c>
      <c r="B59" s="141"/>
      <c r="C59" s="186"/>
      <c r="D59" s="186"/>
      <c r="E59" s="143"/>
      <c r="F59" s="161" t="s">
        <v>1066</v>
      </c>
      <c r="G59" s="161"/>
      <c r="H59" s="161"/>
      <c r="I59" s="161"/>
      <c r="J59" s="161"/>
      <c r="K59" s="161" t="s">
        <v>1608</v>
      </c>
      <c r="L59" s="141"/>
      <c r="M59" s="163"/>
      <c r="N59" s="163"/>
      <c r="O59" s="163"/>
      <c r="P59" s="163"/>
      <c r="Q59" s="163"/>
      <c r="R59" s="163"/>
      <c r="S59" s="141"/>
      <c r="T59" s="170"/>
      <c r="U59" s="141"/>
      <c r="V59" s="173"/>
      <c r="W59" s="173"/>
      <c r="X59" s="173"/>
      <c r="Y59" s="173"/>
      <c r="Z59" s="173"/>
      <c r="AA59" s="173"/>
      <c r="AB59" s="141"/>
      <c r="AC59" s="173"/>
      <c r="AD59" s="172"/>
      <c r="AE59" s="172"/>
      <c r="AF59" s="172"/>
      <c r="AG59" s="172"/>
      <c r="AH59" s="172"/>
      <c r="AI59" s="172"/>
      <c r="AJ59" s="141"/>
      <c r="AK59" s="141"/>
    </row>
    <row r="60" spans="1:37" ht="30">
      <c r="A60" s="156" t="s">
        <v>1447</v>
      </c>
      <c r="B60" s="141"/>
      <c r="C60" s="186"/>
      <c r="D60" s="186"/>
      <c r="E60" s="143"/>
      <c r="F60" s="161" t="s">
        <v>1067</v>
      </c>
      <c r="G60" s="161"/>
      <c r="H60" s="161"/>
      <c r="I60" s="161"/>
      <c r="J60" s="161"/>
      <c r="K60" s="161" t="s">
        <v>1609</v>
      </c>
      <c r="L60" s="141"/>
      <c r="M60" s="163"/>
      <c r="N60" s="163"/>
      <c r="O60" s="163"/>
      <c r="P60" s="163"/>
      <c r="Q60" s="163"/>
      <c r="R60" s="163"/>
      <c r="S60" s="141"/>
      <c r="T60" s="170"/>
      <c r="U60" s="141"/>
      <c r="V60" s="173"/>
      <c r="W60" s="173"/>
      <c r="X60" s="173"/>
      <c r="Y60" s="173"/>
      <c r="Z60" s="173"/>
      <c r="AA60" s="173"/>
      <c r="AB60" s="141"/>
      <c r="AC60" s="173"/>
      <c r="AD60" s="172"/>
      <c r="AE60" s="172"/>
      <c r="AF60" s="172"/>
      <c r="AG60" s="172"/>
      <c r="AH60" s="172"/>
      <c r="AI60" s="172"/>
      <c r="AJ60" s="141"/>
      <c r="AK60" s="141"/>
    </row>
    <row r="61" spans="1:37" ht="30">
      <c r="A61" s="156" t="s">
        <v>1448</v>
      </c>
      <c r="B61" s="141"/>
      <c r="C61" s="186"/>
      <c r="D61" s="186"/>
      <c r="E61" s="143"/>
      <c r="F61" s="161" t="s">
        <v>1068</v>
      </c>
      <c r="G61" s="161"/>
      <c r="H61" s="161"/>
      <c r="I61" s="161"/>
      <c r="J61" s="161"/>
      <c r="K61" s="161" t="s">
        <v>1610</v>
      </c>
      <c r="L61" s="141"/>
      <c r="M61" s="163"/>
      <c r="N61" s="163"/>
      <c r="O61" s="163"/>
      <c r="P61" s="163"/>
      <c r="Q61" s="163"/>
      <c r="R61" s="163"/>
      <c r="S61" s="141"/>
      <c r="T61" s="170"/>
      <c r="U61" s="141"/>
      <c r="V61" s="173"/>
      <c r="W61" s="173"/>
      <c r="X61" s="173"/>
      <c r="Y61" s="173"/>
      <c r="Z61" s="173"/>
      <c r="AA61" s="173"/>
      <c r="AB61" s="141"/>
      <c r="AC61" s="173"/>
      <c r="AD61" s="172"/>
      <c r="AE61" s="172"/>
      <c r="AF61" s="172"/>
      <c r="AG61" s="172"/>
      <c r="AH61" s="172"/>
      <c r="AI61" s="172"/>
      <c r="AJ61" s="141"/>
      <c r="AK61" s="141"/>
    </row>
    <row r="62" spans="1:37" ht="30">
      <c r="A62" s="156" t="s">
        <v>1449</v>
      </c>
      <c r="B62" s="141"/>
      <c r="C62" s="186"/>
      <c r="D62" s="186"/>
      <c r="E62" s="143"/>
      <c r="F62" s="161" t="s">
        <v>1069</v>
      </c>
      <c r="G62" s="161"/>
      <c r="H62" s="161"/>
      <c r="I62" s="161"/>
      <c r="J62" s="161"/>
      <c r="K62" s="161" t="s">
        <v>1611</v>
      </c>
      <c r="L62" s="141"/>
      <c r="M62" s="163"/>
      <c r="N62" s="163"/>
      <c r="O62" s="163"/>
      <c r="P62" s="163"/>
      <c r="Q62" s="163"/>
      <c r="R62" s="163"/>
      <c r="S62" s="141"/>
      <c r="T62" s="170"/>
      <c r="U62" s="141"/>
      <c r="V62" s="173"/>
      <c r="W62" s="173"/>
      <c r="X62" s="173"/>
      <c r="Y62" s="173"/>
      <c r="Z62" s="173"/>
      <c r="AA62" s="173"/>
      <c r="AB62" s="141"/>
      <c r="AC62" s="173"/>
      <c r="AD62" s="172"/>
      <c r="AE62" s="172"/>
      <c r="AF62" s="172"/>
      <c r="AG62" s="172"/>
      <c r="AH62" s="172"/>
      <c r="AI62" s="172"/>
      <c r="AJ62" s="141"/>
      <c r="AK62" s="141"/>
    </row>
    <row r="63" spans="1:37" ht="30">
      <c r="A63" s="156" t="s">
        <v>1450</v>
      </c>
      <c r="B63" s="141"/>
      <c r="C63" s="186"/>
      <c r="D63" s="186"/>
      <c r="E63" s="143"/>
      <c r="F63" s="161" t="s">
        <v>1070</v>
      </c>
      <c r="G63" s="161"/>
      <c r="H63" s="161"/>
      <c r="I63" s="161"/>
      <c r="J63" s="161"/>
      <c r="K63" s="161" t="s">
        <v>1612</v>
      </c>
      <c r="L63" s="141"/>
      <c r="M63" s="163"/>
      <c r="N63" s="163"/>
      <c r="O63" s="163"/>
      <c r="P63" s="163"/>
      <c r="Q63" s="163"/>
      <c r="R63" s="163"/>
      <c r="S63" s="141"/>
      <c r="T63" s="170"/>
      <c r="U63" s="141"/>
      <c r="V63" s="173"/>
      <c r="W63" s="173"/>
      <c r="X63" s="173"/>
      <c r="Y63" s="173"/>
      <c r="Z63" s="173"/>
      <c r="AA63" s="173"/>
      <c r="AB63" s="141"/>
      <c r="AC63" s="173"/>
      <c r="AD63" s="172"/>
      <c r="AE63" s="172"/>
      <c r="AF63" s="172"/>
      <c r="AG63" s="172"/>
      <c r="AH63" s="172"/>
      <c r="AI63" s="172"/>
      <c r="AJ63" s="141"/>
      <c r="AK63" s="141"/>
    </row>
    <row r="64" spans="1:37" ht="30">
      <c r="A64" s="141"/>
      <c r="B64" s="141"/>
      <c r="C64" s="141"/>
      <c r="D64" s="141"/>
      <c r="E64" s="143"/>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row>
    <row r="65" spans="1:37">
      <c r="A65" s="141"/>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row>
    <row r="66" spans="1:37">
      <c r="L66" s="141"/>
      <c r="U66" s="141"/>
    </row>
    <row r="67" spans="1:37">
      <c r="L67" s="141"/>
      <c r="U67" s="141"/>
    </row>
    <row r="68" spans="1:37">
      <c r="L68" s="141"/>
      <c r="U68" s="141"/>
    </row>
    <row r="69" spans="1:37">
      <c r="L69" s="141"/>
      <c r="U69" s="141"/>
    </row>
    <row r="70" spans="1:37">
      <c r="L70" s="141"/>
      <c r="U70" s="141"/>
    </row>
    <row r="71" spans="1:37">
      <c r="L71" s="141"/>
      <c r="U71" s="141"/>
    </row>
    <row r="72" spans="1:37">
      <c r="L72" s="141"/>
      <c r="U72" s="141"/>
    </row>
    <row r="73" spans="1:37">
      <c r="L73" s="141"/>
      <c r="U73" s="141"/>
    </row>
    <row r="74" spans="1:37">
      <c r="L74" s="141"/>
      <c r="U74" s="141"/>
    </row>
    <row r="75" spans="1:37">
      <c r="L75" s="141"/>
      <c r="U75" s="141"/>
    </row>
    <row r="76" spans="1:37">
      <c r="L76" s="141"/>
      <c r="U76" s="141"/>
    </row>
    <row r="77" spans="1:37">
      <c r="L77" s="141"/>
      <c r="U77" s="141"/>
    </row>
    <row r="78" spans="1:37">
      <c r="L78" s="141"/>
      <c r="U78" s="141"/>
    </row>
    <row r="79" spans="1:37">
      <c r="L79" s="141"/>
      <c r="U79" s="141"/>
    </row>
    <row r="80" spans="1:37">
      <c r="L80" s="141"/>
      <c r="U80" s="141"/>
    </row>
    <row r="81" spans="12:21">
      <c r="L81" s="141"/>
      <c r="U81" s="141"/>
    </row>
    <row r="82" spans="12:21">
      <c r="L82" s="141"/>
      <c r="U82" s="141"/>
    </row>
    <row r="83" spans="12:21">
      <c r="L83" s="141"/>
      <c r="U83" s="141"/>
    </row>
    <row r="84" spans="12:21">
      <c r="L84" s="141"/>
      <c r="U84" s="141"/>
    </row>
    <row r="85" spans="12:21">
      <c r="L85" s="141"/>
      <c r="U85" s="141"/>
    </row>
    <row r="86" spans="12:21">
      <c r="L86" s="141"/>
      <c r="U86" s="141"/>
    </row>
    <row r="87" spans="12:21">
      <c r="L87" s="141"/>
      <c r="U87" s="141"/>
    </row>
    <row r="88" spans="12:21">
      <c r="L88" s="141"/>
      <c r="U88" s="141"/>
    </row>
    <row r="89" spans="12:21">
      <c r="L89" s="141"/>
      <c r="U89" s="141"/>
    </row>
    <row r="90" spans="12:21">
      <c r="L90" s="141"/>
      <c r="U90" s="141"/>
    </row>
    <row r="91" spans="12:21">
      <c r="L91" s="141"/>
      <c r="U91" s="141"/>
    </row>
    <row r="92" spans="12:21">
      <c r="L92" s="141"/>
      <c r="U92" s="141"/>
    </row>
    <row r="93" spans="12:21">
      <c r="L93" s="141"/>
      <c r="U93" s="141"/>
    </row>
    <row r="94" spans="12:21">
      <c r="L94" s="141"/>
      <c r="U94" s="141"/>
    </row>
    <row r="95" spans="12:21">
      <c r="L95" s="141"/>
      <c r="U95" s="141"/>
    </row>
    <row r="96" spans="12:21">
      <c r="L96" s="141"/>
      <c r="U96" s="141"/>
    </row>
    <row r="97" spans="12:21">
      <c r="L97" s="141"/>
      <c r="U97" s="141"/>
    </row>
    <row r="98" spans="12:21">
      <c r="L98" s="141"/>
      <c r="U98" s="141"/>
    </row>
    <row r="99" spans="12:21">
      <c r="L99" s="141"/>
      <c r="U99" s="141"/>
    </row>
    <row r="100" spans="12:21">
      <c r="L100" s="141"/>
      <c r="U100" s="141"/>
    </row>
    <row r="101" spans="12:21">
      <c r="L101" s="141"/>
      <c r="U101" s="141"/>
    </row>
    <row r="102" spans="12:21">
      <c r="L102" s="141"/>
      <c r="U102" s="141"/>
    </row>
    <row r="103" spans="12:21">
      <c r="L103" s="141"/>
      <c r="U103" s="141"/>
    </row>
    <row r="104" spans="12:21">
      <c r="L104" s="141"/>
      <c r="U104" s="141"/>
    </row>
    <row r="105" spans="12:21">
      <c r="L105" s="141"/>
      <c r="U105" s="141"/>
    </row>
    <row r="106" spans="12:21">
      <c r="L106" s="141"/>
      <c r="U106" s="141"/>
    </row>
    <row r="107" spans="12:21">
      <c r="L107" s="141"/>
      <c r="U107" s="141"/>
    </row>
    <row r="108" spans="12:21">
      <c r="L108" s="141"/>
      <c r="U108" s="141"/>
    </row>
    <row r="109" spans="12:21">
      <c r="L109" s="141"/>
      <c r="U109" s="141"/>
    </row>
    <row r="110" spans="12:21">
      <c r="L110" s="141"/>
      <c r="U110" s="141"/>
    </row>
    <row r="111" spans="12:21">
      <c r="L111" s="141"/>
      <c r="U111" s="141"/>
    </row>
    <row r="112" spans="12:21">
      <c r="L112" s="141"/>
      <c r="U112" s="141"/>
    </row>
    <row r="113" spans="12:21">
      <c r="L113" s="141"/>
      <c r="U113" s="141"/>
    </row>
    <row r="114" spans="12:21">
      <c r="L114" s="141"/>
      <c r="U114" s="141"/>
    </row>
    <row r="115" spans="12:21">
      <c r="L115" s="141"/>
      <c r="U115" s="141"/>
    </row>
    <row r="116" spans="12:21">
      <c r="L116" s="141"/>
      <c r="U116" s="141"/>
    </row>
    <row r="117" spans="12:21">
      <c r="L117" s="141"/>
      <c r="U117" s="141"/>
    </row>
    <row r="118" spans="12:21">
      <c r="L118" s="141"/>
      <c r="U118" s="141"/>
    </row>
    <row r="119" spans="12:21">
      <c r="L119" s="141"/>
      <c r="U119" s="141"/>
    </row>
    <row r="120" spans="12:21">
      <c r="L120" s="141"/>
      <c r="U120" s="141"/>
    </row>
    <row r="121" spans="12:21">
      <c r="L121" s="141"/>
      <c r="U121" s="141"/>
    </row>
    <row r="122" spans="12:21">
      <c r="L122" s="141"/>
      <c r="U122" s="141"/>
    </row>
    <row r="123" spans="12:21">
      <c r="L123" s="141"/>
      <c r="U123" s="141"/>
    </row>
    <row r="124" spans="12:21">
      <c r="L124" s="141"/>
      <c r="U124" s="141"/>
    </row>
    <row r="125" spans="12:21">
      <c r="L125" s="141"/>
      <c r="U125" s="141"/>
    </row>
    <row r="126" spans="12:21">
      <c r="L126" s="141"/>
      <c r="U126" s="141"/>
    </row>
    <row r="127" spans="12:21">
      <c r="L127" s="141"/>
      <c r="U127" s="141"/>
    </row>
    <row r="128" spans="12:21">
      <c r="L128" s="141"/>
      <c r="U128" s="141"/>
    </row>
    <row r="129" spans="12:21">
      <c r="L129" s="141"/>
      <c r="U129" s="141"/>
    </row>
    <row r="130" spans="12:21">
      <c r="L130" s="141"/>
      <c r="U130" s="141"/>
    </row>
    <row r="131" spans="12:21">
      <c r="L131" s="141"/>
      <c r="U131" s="141"/>
    </row>
    <row r="132" spans="12:21">
      <c r="L132" s="141"/>
      <c r="U132" s="141"/>
    </row>
    <row r="133" spans="12:21">
      <c r="L133" s="141"/>
      <c r="U133" s="141"/>
    </row>
    <row r="134" spans="12:21">
      <c r="L134" s="141"/>
      <c r="U134" s="141"/>
    </row>
    <row r="135" spans="12:21">
      <c r="L135" s="141"/>
      <c r="U135" s="141"/>
    </row>
    <row r="136" spans="12:21">
      <c r="L136" s="141"/>
      <c r="U136" s="141"/>
    </row>
    <row r="137" spans="12:21">
      <c r="L137" s="141"/>
      <c r="U137" s="141"/>
    </row>
    <row r="138" spans="12:21">
      <c r="L138" s="141"/>
      <c r="U138" s="141"/>
    </row>
    <row r="139" spans="12:21">
      <c r="L139" s="141"/>
      <c r="U139" s="141"/>
    </row>
    <row r="140" spans="12:21">
      <c r="L140" s="141"/>
      <c r="U140" s="141"/>
    </row>
    <row r="141" spans="12:21">
      <c r="L141" s="141"/>
      <c r="U141" s="141"/>
    </row>
    <row r="142" spans="12:21">
      <c r="L142" s="141"/>
      <c r="U142" s="141"/>
    </row>
    <row r="143" spans="12:21">
      <c r="L143" s="141"/>
      <c r="U143" s="141"/>
    </row>
    <row r="144" spans="12:21">
      <c r="L144" s="141"/>
      <c r="U144" s="141"/>
    </row>
    <row r="145" spans="12:21">
      <c r="L145" s="141"/>
      <c r="U145" s="141"/>
    </row>
    <row r="146" spans="12:21">
      <c r="L146" s="141"/>
      <c r="U146" s="141"/>
    </row>
    <row r="147" spans="12:21">
      <c r="L147" s="141"/>
      <c r="U147" s="141"/>
    </row>
    <row r="148" spans="12:21">
      <c r="L148" s="141"/>
      <c r="U148" s="141"/>
    </row>
    <row r="149" spans="12:21">
      <c r="L149" s="141"/>
      <c r="U149" s="141"/>
    </row>
    <row r="150" spans="12:21">
      <c r="L150" s="141"/>
      <c r="U150" s="141"/>
    </row>
    <row r="151" spans="12:21">
      <c r="L151" s="141"/>
      <c r="U151" s="141"/>
    </row>
    <row r="152" spans="12:21">
      <c r="L152" s="141"/>
      <c r="U152" s="141"/>
    </row>
    <row r="153" spans="12:21">
      <c r="L153" s="141"/>
      <c r="U153" s="141"/>
    </row>
    <row r="154" spans="12:21">
      <c r="L154" s="141"/>
      <c r="U154" s="141"/>
    </row>
    <row r="155" spans="12:21">
      <c r="L155" s="141"/>
      <c r="U155" s="141"/>
    </row>
    <row r="156" spans="12:21">
      <c r="L156" s="141"/>
      <c r="U156" s="141"/>
    </row>
    <row r="157" spans="12:21">
      <c r="L157" s="141"/>
      <c r="U157" s="141"/>
    </row>
    <row r="158" spans="12:21">
      <c r="L158" s="141"/>
      <c r="U158" s="141"/>
    </row>
    <row r="159" spans="12:21">
      <c r="L159" s="141"/>
      <c r="U159" s="141"/>
    </row>
    <row r="160" spans="12:21">
      <c r="L160" s="141"/>
      <c r="U160" s="141"/>
    </row>
    <row r="161" spans="12:21">
      <c r="L161" s="141"/>
      <c r="U161" s="141"/>
    </row>
    <row r="162" spans="12:21">
      <c r="L162" s="141"/>
      <c r="U162" s="141"/>
    </row>
    <row r="163" spans="12:21">
      <c r="L163" s="141"/>
      <c r="U163" s="141"/>
    </row>
    <row r="164" spans="12:21">
      <c r="L164" s="141"/>
      <c r="U164" s="141"/>
    </row>
    <row r="165" spans="12:21">
      <c r="L165" s="141"/>
      <c r="U165" s="141"/>
    </row>
    <row r="166" spans="12:21">
      <c r="L166" s="141"/>
      <c r="U166" s="141"/>
    </row>
    <row r="167" spans="12:21">
      <c r="L167" s="141"/>
      <c r="U167" s="141"/>
    </row>
    <row r="168" spans="12:21">
      <c r="L168" s="141"/>
      <c r="U168" s="141"/>
    </row>
    <row r="169" spans="12:21">
      <c r="L169" s="141"/>
      <c r="U169" s="141"/>
    </row>
    <row r="170" spans="12:21">
      <c r="L170" s="141"/>
      <c r="U170" s="141"/>
    </row>
    <row r="171" spans="12:21">
      <c r="L171" s="141"/>
      <c r="U171" s="141"/>
    </row>
    <row r="172" spans="12:21">
      <c r="L172" s="141"/>
      <c r="U172" s="141"/>
    </row>
    <row r="173" spans="12:21">
      <c r="L173" s="141"/>
      <c r="U173" s="141"/>
    </row>
    <row r="174" spans="12:21">
      <c r="L174" s="141"/>
      <c r="U174" s="141"/>
    </row>
    <row r="175" spans="12:21">
      <c r="L175" s="141"/>
      <c r="U175" s="141"/>
    </row>
    <row r="176" spans="12:21">
      <c r="L176" s="141"/>
      <c r="U176" s="141"/>
    </row>
    <row r="177" spans="12:21">
      <c r="L177" s="141"/>
      <c r="U177" s="141"/>
    </row>
    <row r="178" spans="12:21">
      <c r="L178" s="141"/>
      <c r="U178" s="141"/>
    </row>
    <row r="179" spans="12:21">
      <c r="L179" s="141"/>
      <c r="U179" s="141"/>
    </row>
    <row r="180" spans="12:21">
      <c r="L180" s="141"/>
      <c r="U180" s="141"/>
    </row>
    <row r="181" spans="12:21">
      <c r="L181" s="141"/>
      <c r="U181" s="141"/>
    </row>
    <row r="182" spans="12:21">
      <c r="L182" s="141"/>
      <c r="U182" s="141"/>
    </row>
    <row r="183" spans="12:21">
      <c r="L183" s="141"/>
      <c r="U183" s="141"/>
    </row>
    <row r="184" spans="12:21">
      <c r="L184" s="141"/>
      <c r="U184" s="141"/>
    </row>
    <row r="185" spans="12:21">
      <c r="L185" s="141"/>
      <c r="U185" s="141"/>
    </row>
    <row r="186" spans="12:21">
      <c r="L186" s="141"/>
      <c r="U186" s="141"/>
    </row>
    <row r="187" spans="12:21">
      <c r="L187" s="141"/>
      <c r="U187" s="141"/>
    </row>
    <row r="188" spans="12:21">
      <c r="L188" s="141"/>
      <c r="U188" s="141"/>
    </row>
    <row r="189" spans="12:21">
      <c r="L189" s="141"/>
      <c r="U189" s="141"/>
    </row>
    <row r="190" spans="12:21">
      <c r="L190" s="141"/>
      <c r="U190" s="141"/>
    </row>
    <row r="191" spans="12:21">
      <c r="L191" s="141"/>
      <c r="U191" s="141"/>
    </row>
    <row r="192" spans="12:21">
      <c r="L192" s="141"/>
      <c r="U192" s="141"/>
    </row>
    <row r="193" spans="12:21">
      <c r="L193" s="141"/>
      <c r="U193" s="141"/>
    </row>
    <row r="194" spans="12:21">
      <c r="L194" s="141"/>
      <c r="U194" s="141"/>
    </row>
    <row r="195" spans="12:21">
      <c r="L195" s="141"/>
      <c r="U195" s="141"/>
    </row>
    <row r="196" spans="12:21">
      <c r="L196" s="141"/>
      <c r="U196" s="141"/>
    </row>
    <row r="197" spans="12:21">
      <c r="L197" s="141"/>
      <c r="U197" s="141"/>
    </row>
    <row r="198" spans="12:21">
      <c r="L198" s="141"/>
      <c r="U198" s="141"/>
    </row>
    <row r="199" spans="12:21">
      <c r="L199" s="141"/>
      <c r="U199" s="141"/>
    </row>
    <row r="200" spans="12:21">
      <c r="L200" s="141"/>
      <c r="U200" s="141"/>
    </row>
    <row r="201" spans="12:21">
      <c r="L201" s="141"/>
      <c r="U201" s="141"/>
    </row>
    <row r="202" spans="12:21">
      <c r="L202" s="141"/>
      <c r="U202" s="141"/>
    </row>
    <row r="203" spans="12:21">
      <c r="L203" s="141"/>
      <c r="U203" s="141"/>
    </row>
    <row r="204" spans="12:21">
      <c r="L204" s="141"/>
      <c r="U204" s="141"/>
    </row>
    <row r="205" spans="12:21">
      <c r="L205" s="141"/>
      <c r="U205" s="141"/>
    </row>
    <row r="206" spans="12:21">
      <c r="L206" s="141"/>
      <c r="U206" s="141"/>
    </row>
    <row r="207" spans="12:21">
      <c r="L207" s="141"/>
      <c r="U207" s="141"/>
    </row>
    <row r="208" spans="12:21">
      <c r="L208" s="141"/>
      <c r="U208" s="141"/>
    </row>
    <row r="209" spans="12:21">
      <c r="L209" s="141"/>
      <c r="U209" s="141"/>
    </row>
    <row r="210" spans="12:21">
      <c r="L210" s="141"/>
      <c r="U210" s="141"/>
    </row>
    <row r="211" spans="12:21">
      <c r="L211" s="141"/>
      <c r="U211" s="141"/>
    </row>
    <row r="212" spans="12:21">
      <c r="L212" s="141"/>
      <c r="U212" s="141"/>
    </row>
    <row r="213" spans="12:21">
      <c r="L213" s="141"/>
      <c r="U213" s="141"/>
    </row>
    <row r="214" spans="12:21">
      <c r="L214" s="141"/>
      <c r="U214" s="141"/>
    </row>
    <row r="215" spans="12:21">
      <c r="L215" s="141"/>
      <c r="U215" s="141"/>
    </row>
    <row r="216" spans="12:21">
      <c r="L216" s="141"/>
      <c r="U216" s="141"/>
    </row>
    <row r="217" spans="12:21">
      <c r="L217" s="141"/>
      <c r="U217" s="141"/>
    </row>
    <row r="218" spans="12:21">
      <c r="L218" s="141"/>
      <c r="U218" s="141"/>
    </row>
    <row r="219" spans="12:21">
      <c r="L219" s="141"/>
      <c r="U219" s="141"/>
    </row>
    <row r="220" spans="12:21">
      <c r="L220" s="141"/>
      <c r="U220" s="141"/>
    </row>
    <row r="221" spans="12:21">
      <c r="L221" s="141"/>
      <c r="U221" s="141"/>
    </row>
    <row r="222" spans="12:21">
      <c r="L222" s="141"/>
      <c r="U222" s="141"/>
    </row>
    <row r="223" spans="12:21">
      <c r="L223" s="141"/>
      <c r="U223" s="141"/>
    </row>
    <row r="224" spans="12:21">
      <c r="L224" s="141"/>
      <c r="U224" s="141"/>
    </row>
    <row r="225" spans="12:21">
      <c r="L225" s="141"/>
      <c r="U225" s="141"/>
    </row>
    <row r="226" spans="12:21">
      <c r="L226" s="141"/>
      <c r="U226" s="141"/>
    </row>
    <row r="227" spans="12:21">
      <c r="L227" s="141"/>
      <c r="U227" s="141"/>
    </row>
    <row r="228" spans="12:21">
      <c r="L228" s="141"/>
      <c r="U228" s="141"/>
    </row>
    <row r="229" spans="12:21">
      <c r="L229" s="141"/>
      <c r="U229" s="141"/>
    </row>
    <row r="230" spans="12:21">
      <c r="L230" s="141"/>
      <c r="U230" s="141"/>
    </row>
    <row r="231" spans="12:21">
      <c r="L231" s="141"/>
      <c r="U231" s="141"/>
    </row>
    <row r="232" spans="12:21">
      <c r="L232" s="141"/>
      <c r="U232" s="141"/>
    </row>
    <row r="233" spans="12:21">
      <c r="L233" s="141"/>
      <c r="U233" s="141"/>
    </row>
    <row r="234" spans="12:21">
      <c r="L234" s="141"/>
      <c r="U234" s="141"/>
    </row>
    <row r="235" spans="12:21">
      <c r="L235" s="141"/>
      <c r="U235" s="141"/>
    </row>
    <row r="236" spans="12:21">
      <c r="L236" s="141"/>
      <c r="U236" s="141"/>
    </row>
    <row r="237" spans="12:21">
      <c r="L237" s="141"/>
      <c r="U237" s="141"/>
    </row>
    <row r="238" spans="12:21">
      <c r="L238" s="141"/>
      <c r="U238" s="141"/>
    </row>
    <row r="239" spans="12:21">
      <c r="L239" s="141"/>
      <c r="U239" s="141"/>
    </row>
    <row r="240" spans="12:21">
      <c r="L240" s="141"/>
      <c r="U240" s="141"/>
    </row>
    <row r="241" spans="12:21">
      <c r="L241" s="141"/>
      <c r="U241" s="141"/>
    </row>
    <row r="242" spans="12:21">
      <c r="L242" s="141"/>
      <c r="U242" s="141"/>
    </row>
    <row r="243" spans="12:21">
      <c r="L243" s="141"/>
      <c r="U243" s="141"/>
    </row>
    <row r="244" spans="12:21">
      <c r="L244" s="141"/>
      <c r="U244" s="141"/>
    </row>
    <row r="245" spans="12:21">
      <c r="L245" s="141"/>
      <c r="U245" s="141"/>
    </row>
    <row r="246" spans="12:21">
      <c r="L246" s="141"/>
      <c r="U246" s="141"/>
    </row>
    <row r="247" spans="12:21">
      <c r="L247" s="141"/>
      <c r="U247" s="141"/>
    </row>
    <row r="248" spans="12:21">
      <c r="L248" s="141"/>
      <c r="U248" s="141"/>
    </row>
    <row r="249" spans="12:21">
      <c r="L249" s="141"/>
      <c r="U249" s="141"/>
    </row>
    <row r="250" spans="12:21">
      <c r="L250" s="141"/>
      <c r="U250" s="141"/>
    </row>
    <row r="251" spans="12:21">
      <c r="L251" s="141"/>
      <c r="U251" s="141"/>
    </row>
    <row r="252" spans="12:21">
      <c r="L252" s="141"/>
      <c r="U252" s="141"/>
    </row>
    <row r="253" spans="12:21">
      <c r="L253" s="141"/>
      <c r="U253" s="141"/>
    </row>
    <row r="254" spans="12:21">
      <c r="L254" s="141"/>
      <c r="U254" s="141"/>
    </row>
    <row r="255" spans="12:21">
      <c r="L255" s="141"/>
      <c r="U255" s="141"/>
    </row>
    <row r="256" spans="12:21">
      <c r="L256" s="141"/>
      <c r="U256" s="141"/>
    </row>
    <row r="257" spans="12:21">
      <c r="L257" s="141"/>
      <c r="U257" s="141"/>
    </row>
    <row r="258" spans="12:21">
      <c r="L258" s="141"/>
      <c r="U258" s="141"/>
    </row>
    <row r="259" spans="12:21">
      <c r="L259" s="141"/>
      <c r="U259" s="141"/>
    </row>
    <row r="260" spans="12:21">
      <c r="L260" s="141"/>
      <c r="U260" s="141"/>
    </row>
    <row r="261" spans="12:21">
      <c r="L261" s="141"/>
      <c r="U261" s="141"/>
    </row>
    <row r="262" spans="12:21">
      <c r="L262" s="141"/>
      <c r="U262" s="141"/>
    </row>
    <row r="263" spans="12:21">
      <c r="L263" s="141"/>
      <c r="U263" s="141"/>
    </row>
    <row r="264" spans="12:21">
      <c r="L264" s="141"/>
      <c r="U264" s="141"/>
    </row>
    <row r="265" spans="12:21">
      <c r="L265" s="141"/>
      <c r="U265" s="141"/>
    </row>
    <row r="266" spans="12:21">
      <c r="L266" s="141"/>
      <c r="U266" s="141"/>
    </row>
    <row r="267" spans="12:21">
      <c r="L267" s="141"/>
      <c r="U267" s="141"/>
    </row>
    <row r="268" spans="12:21">
      <c r="L268" s="141"/>
      <c r="U268" s="141"/>
    </row>
    <row r="269" spans="12:21">
      <c r="L269" s="141"/>
      <c r="U269" s="141"/>
    </row>
    <row r="270" spans="12:21">
      <c r="L270" s="141"/>
      <c r="U270" s="141"/>
    </row>
    <row r="271" spans="12:21">
      <c r="L271" s="141"/>
      <c r="U271" s="141"/>
    </row>
    <row r="272" spans="12:21">
      <c r="L272" s="141"/>
      <c r="U272" s="141"/>
    </row>
    <row r="273" spans="12:21">
      <c r="L273" s="141"/>
      <c r="U273" s="141"/>
    </row>
    <row r="274" spans="12:21">
      <c r="L274" s="141"/>
      <c r="U274" s="141"/>
    </row>
    <row r="275" spans="12:21">
      <c r="L275" s="141"/>
      <c r="U275" s="141"/>
    </row>
    <row r="276" spans="12:21">
      <c r="L276" s="141"/>
      <c r="U276" s="141"/>
    </row>
    <row r="277" spans="12:21">
      <c r="L277" s="141"/>
      <c r="U277" s="141"/>
    </row>
    <row r="278" spans="12:21">
      <c r="L278" s="141"/>
      <c r="U278" s="141"/>
    </row>
    <row r="279" spans="12:21">
      <c r="L279" s="141"/>
      <c r="U279" s="141"/>
    </row>
    <row r="280" spans="12:21">
      <c r="L280" s="141"/>
      <c r="U280" s="141"/>
    </row>
    <row r="281" spans="12:21">
      <c r="L281" s="141"/>
      <c r="U281" s="141"/>
    </row>
    <row r="282" spans="12:21">
      <c r="L282" s="141"/>
      <c r="U282" s="141"/>
    </row>
    <row r="283" spans="12:21">
      <c r="L283" s="141"/>
      <c r="U283" s="141"/>
    </row>
    <row r="284" spans="12:21">
      <c r="L284" s="141"/>
      <c r="U284" s="141"/>
    </row>
    <row r="285" spans="12:21">
      <c r="L285" s="141"/>
      <c r="U285" s="141"/>
    </row>
    <row r="286" spans="12:21">
      <c r="L286" s="141"/>
      <c r="U286" s="141"/>
    </row>
    <row r="287" spans="12:21">
      <c r="L287" s="141"/>
      <c r="U287" s="141"/>
    </row>
    <row r="288" spans="12:21">
      <c r="L288" s="141"/>
      <c r="U288" s="141"/>
    </row>
    <row r="289" spans="12:21">
      <c r="L289" s="141"/>
      <c r="U289" s="141"/>
    </row>
    <row r="290" spans="12:21">
      <c r="L290" s="141"/>
      <c r="U290" s="141"/>
    </row>
    <row r="291" spans="12:21">
      <c r="L291" s="141"/>
      <c r="U291" s="141"/>
    </row>
    <row r="292" spans="12:21">
      <c r="L292" s="141"/>
      <c r="U292" s="141"/>
    </row>
    <row r="293" spans="12:21">
      <c r="L293" s="141"/>
      <c r="U293" s="141"/>
    </row>
    <row r="294" spans="12:21">
      <c r="L294" s="141"/>
      <c r="U294" s="141"/>
    </row>
    <row r="295" spans="12:21">
      <c r="L295" s="141"/>
      <c r="U295" s="141"/>
    </row>
    <row r="296" spans="12:21">
      <c r="L296" s="141"/>
      <c r="U296" s="141"/>
    </row>
    <row r="297" spans="12:21">
      <c r="L297" s="141"/>
      <c r="U297" s="141"/>
    </row>
    <row r="298" spans="12:21">
      <c r="L298" s="141"/>
      <c r="U298" s="141"/>
    </row>
    <row r="299" spans="12:21">
      <c r="L299" s="141"/>
      <c r="U299" s="141"/>
    </row>
    <row r="300" spans="12:21">
      <c r="L300" s="141"/>
      <c r="U300" s="141"/>
    </row>
    <row r="301" spans="12:21">
      <c r="L301" s="141"/>
      <c r="U301" s="141"/>
    </row>
    <row r="302" spans="12:21">
      <c r="L302" s="141"/>
      <c r="U302" s="141"/>
    </row>
    <row r="303" spans="12:21">
      <c r="L303" s="141"/>
      <c r="U303" s="141"/>
    </row>
    <row r="304" spans="12:21">
      <c r="L304" s="141"/>
      <c r="U304" s="141"/>
    </row>
    <row r="305" spans="12:21">
      <c r="L305" s="141"/>
      <c r="U305" s="141"/>
    </row>
    <row r="306" spans="12:21">
      <c r="L306" s="141"/>
      <c r="U306" s="141"/>
    </row>
    <row r="307" spans="12:21">
      <c r="L307" s="141"/>
      <c r="U307" s="141"/>
    </row>
    <row r="308" spans="12:21">
      <c r="L308" s="141"/>
      <c r="U308" s="141"/>
    </row>
    <row r="309" spans="12:21">
      <c r="L309" s="141"/>
      <c r="U309" s="141"/>
    </row>
    <row r="310" spans="12:21">
      <c r="L310" s="141"/>
      <c r="U310" s="141"/>
    </row>
    <row r="311" spans="12:21">
      <c r="L311" s="141"/>
      <c r="U311" s="141"/>
    </row>
    <row r="312" spans="12:21">
      <c r="L312" s="141"/>
      <c r="U312" s="141"/>
    </row>
    <row r="313" spans="12:21">
      <c r="L313" s="141"/>
      <c r="U313" s="141"/>
    </row>
    <row r="314" spans="12:21">
      <c r="L314" s="141"/>
      <c r="U314" s="141"/>
    </row>
    <row r="315" spans="12:21">
      <c r="L315" s="141"/>
      <c r="U315" s="141"/>
    </row>
    <row r="316" spans="12:21">
      <c r="L316" s="141"/>
      <c r="U316" s="141"/>
    </row>
    <row r="317" spans="12:21">
      <c r="L317" s="141"/>
      <c r="U317" s="141"/>
    </row>
    <row r="318" spans="12:21">
      <c r="L318" s="141"/>
      <c r="U318" s="141"/>
    </row>
    <row r="319" spans="12:21">
      <c r="L319" s="141"/>
      <c r="U319" s="141"/>
    </row>
    <row r="320" spans="12:21">
      <c r="L320" s="141"/>
      <c r="U320" s="141"/>
    </row>
    <row r="321" spans="12:21">
      <c r="L321" s="141"/>
      <c r="U321" s="141"/>
    </row>
    <row r="322" spans="12:21">
      <c r="L322" s="141"/>
      <c r="U322" s="141"/>
    </row>
    <row r="323" spans="12:21">
      <c r="L323" s="141"/>
      <c r="U323" s="141"/>
    </row>
    <row r="324" spans="12:21">
      <c r="L324" s="141"/>
      <c r="U324" s="141"/>
    </row>
    <row r="325" spans="12:21">
      <c r="L325" s="141"/>
      <c r="U325" s="141"/>
    </row>
    <row r="326" spans="12:21">
      <c r="L326" s="141"/>
      <c r="U326" s="141"/>
    </row>
    <row r="327" spans="12:21">
      <c r="L327" s="141"/>
      <c r="U327" s="141"/>
    </row>
    <row r="328" spans="12:21">
      <c r="L328" s="141"/>
      <c r="U328" s="141"/>
    </row>
    <row r="329" spans="12:21">
      <c r="L329" s="141"/>
      <c r="U329" s="141"/>
    </row>
    <row r="330" spans="12:21">
      <c r="L330" s="141"/>
      <c r="U330" s="141"/>
    </row>
    <row r="331" spans="12:21">
      <c r="L331" s="141"/>
      <c r="U331" s="141"/>
    </row>
    <row r="332" spans="12:21">
      <c r="L332" s="141"/>
      <c r="U332" s="141"/>
    </row>
    <row r="333" spans="12:21">
      <c r="L333" s="141"/>
      <c r="U333" s="141"/>
    </row>
    <row r="334" spans="12:21">
      <c r="L334" s="141"/>
      <c r="U334" s="141"/>
    </row>
    <row r="335" spans="12:21">
      <c r="L335" s="141"/>
      <c r="U335" s="141"/>
    </row>
    <row r="336" spans="12:21">
      <c r="L336" s="141"/>
      <c r="U336" s="141"/>
    </row>
    <row r="337" spans="12:21">
      <c r="L337" s="141"/>
      <c r="U337" s="141"/>
    </row>
    <row r="338" spans="12:21">
      <c r="L338" s="141"/>
      <c r="U338" s="141"/>
    </row>
    <row r="339" spans="12:21">
      <c r="L339" s="141"/>
      <c r="U339" s="141"/>
    </row>
    <row r="340" spans="12:21">
      <c r="L340" s="141"/>
      <c r="U340" s="141"/>
    </row>
    <row r="341" spans="12:21">
      <c r="L341" s="141"/>
      <c r="U341" s="141"/>
    </row>
    <row r="342" spans="12:21">
      <c r="L342" s="141"/>
      <c r="U342" s="141"/>
    </row>
    <row r="343" spans="12:21">
      <c r="L343" s="141"/>
      <c r="U343" s="141"/>
    </row>
    <row r="344" spans="12:21">
      <c r="L344" s="141"/>
      <c r="U344" s="141"/>
    </row>
    <row r="345" spans="12:21">
      <c r="L345" s="141"/>
      <c r="U345" s="141"/>
    </row>
    <row r="346" spans="12:21">
      <c r="L346" s="141"/>
      <c r="U346" s="141"/>
    </row>
    <row r="347" spans="12:21">
      <c r="L347" s="141"/>
      <c r="U347" s="141"/>
    </row>
    <row r="348" spans="12:21">
      <c r="L348" s="141"/>
      <c r="U348" s="141"/>
    </row>
    <row r="349" spans="12:21">
      <c r="L349" s="141"/>
      <c r="U349" s="141"/>
    </row>
    <row r="350" spans="12:21">
      <c r="L350" s="141"/>
      <c r="U350" s="141"/>
    </row>
    <row r="351" spans="12:21">
      <c r="L351" s="141"/>
      <c r="U351" s="141"/>
    </row>
    <row r="352" spans="12:21">
      <c r="L352" s="141"/>
      <c r="U352" s="141"/>
    </row>
    <row r="353" spans="12:21">
      <c r="L353" s="141"/>
      <c r="U353" s="141"/>
    </row>
    <row r="354" spans="12:21">
      <c r="L354" s="141"/>
      <c r="U354" s="141"/>
    </row>
    <row r="355" spans="12:21">
      <c r="L355" s="141"/>
      <c r="U355" s="141"/>
    </row>
    <row r="356" spans="12:21">
      <c r="L356" s="141"/>
      <c r="U356" s="141"/>
    </row>
    <row r="357" spans="12:21">
      <c r="L357" s="141"/>
      <c r="U357" s="141"/>
    </row>
    <row r="358" spans="12:21">
      <c r="L358" s="141"/>
      <c r="U358" s="141"/>
    </row>
    <row r="359" spans="12:21">
      <c r="L359" s="141"/>
      <c r="U359" s="141"/>
    </row>
    <row r="360" spans="12:21">
      <c r="L360" s="141"/>
      <c r="U360" s="141"/>
    </row>
    <row r="361" spans="12:21">
      <c r="L361" s="141"/>
      <c r="U361" s="141"/>
    </row>
    <row r="362" spans="12:21">
      <c r="L362" s="141"/>
      <c r="U362" s="141"/>
    </row>
    <row r="363" spans="12:21">
      <c r="L363" s="141"/>
      <c r="U363" s="141"/>
    </row>
    <row r="364" spans="12:21">
      <c r="L364" s="141"/>
      <c r="U364" s="141"/>
    </row>
    <row r="365" spans="12:21">
      <c r="L365" s="141"/>
      <c r="U365" s="141"/>
    </row>
    <row r="366" spans="12:21">
      <c r="L366" s="141"/>
      <c r="U366" s="141"/>
    </row>
    <row r="367" spans="12:21">
      <c r="L367" s="141"/>
      <c r="U367" s="141"/>
    </row>
    <row r="368" spans="12:21">
      <c r="L368" s="141"/>
      <c r="U368" s="141"/>
    </row>
    <row r="369" spans="12:21">
      <c r="L369" s="141"/>
      <c r="U369" s="141"/>
    </row>
    <row r="370" spans="12:21">
      <c r="L370" s="141"/>
      <c r="U370" s="141"/>
    </row>
    <row r="371" spans="12:21">
      <c r="L371" s="141"/>
      <c r="U371" s="141"/>
    </row>
    <row r="372" spans="12:21">
      <c r="L372" s="141"/>
      <c r="U372" s="141"/>
    </row>
    <row r="373" spans="12:21">
      <c r="L373" s="141"/>
      <c r="U373" s="141"/>
    </row>
    <row r="374" spans="12:21">
      <c r="L374" s="141"/>
      <c r="U374" s="141"/>
    </row>
    <row r="375" spans="12:21">
      <c r="L375" s="141"/>
      <c r="U375" s="141"/>
    </row>
    <row r="376" spans="12:21">
      <c r="L376" s="141"/>
      <c r="U376" s="141"/>
    </row>
    <row r="377" spans="12:21">
      <c r="L377" s="141"/>
      <c r="U377" s="141"/>
    </row>
    <row r="378" spans="12:21">
      <c r="L378" s="141"/>
      <c r="U378" s="141"/>
    </row>
    <row r="379" spans="12:21">
      <c r="L379" s="141"/>
      <c r="U379" s="141"/>
    </row>
    <row r="380" spans="12:21">
      <c r="L380" s="141"/>
      <c r="U380" s="141"/>
    </row>
    <row r="381" spans="12:21">
      <c r="L381" s="141"/>
      <c r="U381" s="141"/>
    </row>
    <row r="382" spans="12:21">
      <c r="L382" s="141"/>
      <c r="U382" s="141"/>
    </row>
    <row r="383" spans="12:21">
      <c r="L383" s="141"/>
      <c r="U383" s="141"/>
    </row>
    <row r="384" spans="12:21">
      <c r="L384" s="141"/>
      <c r="U384" s="141"/>
    </row>
    <row r="385" spans="12:21">
      <c r="L385" s="141"/>
      <c r="U385" s="141"/>
    </row>
    <row r="386" spans="12:21">
      <c r="L386" s="141"/>
      <c r="U386" s="141"/>
    </row>
    <row r="387" spans="12:21">
      <c r="L387" s="141"/>
      <c r="U387" s="141"/>
    </row>
    <row r="388" spans="12:21">
      <c r="L388" s="141"/>
      <c r="U388" s="141"/>
    </row>
    <row r="389" spans="12:21">
      <c r="L389" s="141"/>
      <c r="U389" s="141"/>
    </row>
    <row r="390" spans="12:21">
      <c r="L390" s="141"/>
      <c r="U390" s="141"/>
    </row>
    <row r="391" spans="12:21">
      <c r="L391" s="141"/>
      <c r="U391" s="141"/>
    </row>
    <row r="392" spans="12:21">
      <c r="L392" s="141"/>
      <c r="U392" s="141"/>
    </row>
    <row r="393" spans="12:21">
      <c r="L393" s="141"/>
      <c r="U393" s="141"/>
    </row>
    <row r="394" spans="12:21">
      <c r="L394" s="141"/>
      <c r="U394" s="141"/>
    </row>
    <row r="395" spans="12:21">
      <c r="L395" s="141"/>
    </row>
    <row r="396" spans="12:21">
      <c r="L396" s="141"/>
    </row>
    <row r="397" spans="12:21">
      <c r="L397" s="141"/>
    </row>
    <row r="398" spans="12:21">
      <c r="L398" s="141"/>
    </row>
    <row r="399" spans="12:21">
      <c r="L399" s="141"/>
    </row>
    <row r="400" spans="12:21">
      <c r="L400" s="141"/>
    </row>
    <row r="401" spans="12:12">
      <c r="L401" s="141"/>
    </row>
    <row r="402" spans="12:12">
      <c r="L402" s="141"/>
    </row>
    <row r="403" spans="12:12">
      <c r="L403" s="141"/>
    </row>
    <row r="404" spans="12:12">
      <c r="L404" s="141"/>
    </row>
    <row r="405" spans="12:12">
      <c r="L405" s="141"/>
    </row>
    <row r="406" spans="12:12">
      <c r="L406" s="141"/>
    </row>
    <row r="407" spans="12:12">
      <c r="L407" s="141"/>
    </row>
    <row r="408" spans="12:12">
      <c r="L408" s="141"/>
    </row>
    <row r="409" spans="12:12">
      <c r="L409" s="141"/>
    </row>
    <row r="410" spans="12:12">
      <c r="L410" s="141"/>
    </row>
    <row r="411" spans="12:12">
      <c r="L411" s="141"/>
    </row>
    <row r="412" spans="12:12">
      <c r="L412" s="141"/>
    </row>
    <row r="413" spans="12:12">
      <c r="L413" s="141"/>
    </row>
    <row r="414" spans="12:12">
      <c r="L414" s="141"/>
    </row>
    <row r="415" spans="12:12">
      <c r="L415" s="141"/>
    </row>
    <row r="416" spans="12:12">
      <c r="L416" s="141"/>
    </row>
    <row r="417" spans="12:12">
      <c r="L417" s="141"/>
    </row>
    <row r="418" spans="12:12">
      <c r="L418" s="141"/>
    </row>
    <row r="419" spans="12:12">
      <c r="L419" s="141"/>
    </row>
    <row r="420" spans="12:12">
      <c r="L420" s="141"/>
    </row>
    <row r="421" spans="12:12">
      <c r="L421" s="141"/>
    </row>
    <row r="422" spans="12:12">
      <c r="L422" s="141"/>
    </row>
    <row r="423" spans="12:12">
      <c r="L423" s="141"/>
    </row>
    <row r="424" spans="12:12">
      <c r="L424" s="141"/>
    </row>
    <row r="425" spans="12:12">
      <c r="L425" s="141"/>
    </row>
    <row r="426" spans="12:12">
      <c r="L426" s="141"/>
    </row>
    <row r="427" spans="12:12">
      <c r="L427" s="141"/>
    </row>
    <row r="428" spans="12:12">
      <c r="L428" s="141"/>
    </row>
    <row r="429" spans="12:12">
      <c r="L429" s="141"/>
    </row>
    <row r="430" spans="12:12">
      <c r="L430" s="141"/>
    </row>
    <row r="431" spans="12:12">
      <c r="L431" s="141"/>
    </row>
    <row r="432" spans="12:12">
      <c r="L432" s="141"/>
    </row>
    <row r="433" spans="12:12">
      <c r="L433" s="141"/>
    </row>
    <row r="434" spans="12:12">
      <c r="L434" s="141"/>
    </row>
    <row r="435" spans="12:12">
      <c r="L435" s="141"/>
    </row>
    <row r="436" spans="12:12">
      <c r="L436" s="141"/>
    </row>
    <row r="437" spans="12:12">
      <c r="L437" s="141"/>
    </row>
    <row r="438" spans="12:12">
      <c r="L438" s="141"/>
    </row>
    <row r="439" spans="12:12">
      <c r="L439" s="141"/>
    </row>
    <row r="440" spans="12:12">
      <c r="L440" s="141"/>
    </row>
    <row r="441" spans="12:12">
      <c r="L441" s="141"/>
    </row>
    <row r="442" spans="12:12">
      <c r="L442" s="141"/>
    </row>
    <row r="443" spans="12:12">
      <c r="L443" s="141"/>
    </row>
    <row r="444" spans="12:12">
      <c r="L444" s="141"/>
    </row>
    <row r="445" spans="12:12">
      <c r="L445" s="141"/>
    </row>
    <row r="446" spans="12:12">
      <c r="L446" s="141"/>
    </row>
    <row r="447" spans="12:12">
      <c r="L447" s="141"/>
    </row>
    <row r="448" spans="12:12">
      <c r="L448" s="141"/>
    </row>
    <row r="449" spans="12:12">
      <c r="L449" s="141"/>
    </row>
    <row r="450" spans="12:12">
      <c r="L450" s="141"/>
    </row>
    <row r="451" spans="12:12">
      <c r="L451" s="141"/>
    </row>
    <row r="452" spans="12:12">
      <c r="L452" s="141"/>
    </row>
    <row r="453" spans="12:12">
      <c r="L453" s="141"/>
    </row>
    <row r="454" spans="12:12">
      <c r="L454" s="141"/>
    </row>
    <row r="455" spans="12:12">
      <c r="L455" s="141"/>
    </row>
    <row r="456" spans="12:12">
      <c r="L456" s="141"/>
    </row>
    <row r="457" spans="12:12">
      <c r="L457" s="141"/>
    </row>
    <row r="458" spans="12:12">
      <c r="L458" s="141"/>
    </row>
    <row r="459" spans="12:12">
      <c r="L459" s="141"/>
    </row>
    <row r="460" spans="12:12">
      <c r="L460" s="141"/>
    </row>
    <row r="461" spans="12:12">
      <c r="L461" s="141"/>
    </row>
    <row r="462" spans="12:12">
      <c r="L462" s="141"/>
    </row>
    <row r="463" spans="12:12">
      <c r="L463" s="141"/>
    </row>
    <row r="464" spans="12:12">
      <c r="L464" s="141"/>
    </row>
    <row r="465" spans="12:12">
      <c r="L465" s="141"/>
    </row>
    <row r="466" spans="12:12">
      <c r="L466" s="141"/>
    </row>
    <row r="467" spans="12:12">
      <c r="L467" s="141"/>
    </row>
    <row r="468" spans="12:12">
      <c r="L468" s="141"/>
    </row>
    <row r="469" spans="12:12">
      <c r="L469" s="141"/>
    </row>
    <row r="470" spans="12:12">
      <c r="L470" s="141"/>
    </row>
    <row r="471" spans="12:12">
      <c r="L471" s="141"/>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85" zoomScaleNormal="85" workbookViewId="0">
      <selection activeCell="J4" sqref="J4"/>
    </sheetView>
  </sheetViews>
  <sheetFormatPr defaultColWidth="9.1640625" defaultRowHeight="17"/>
  <cols>
    <col min="1" max="1" width="11.9140625" customWidth="1"/>
    <col min="2" max="2" width="15.6640625" customWidth="1"/>
    <col min="3" max="3" width="8.83203125" customWidth="1"/>
    <col min="4" max="4" width="6.25" customWidth="1"/>
    <col min="9" max="9" width="11.9140625" customWidth="1"/>
    <col min="10" max="10" width="11.08203125" customWidth="1"/>
  </cols>
  <sheetData>
    <row r="1" spans="1:10">
      <c r="A1" s="197" t="s">
        <v>2004</v>
      </c>
      <c r="B1" t="s">
        <v>1772</v>
      </c>
      <c r="I1" s="197" t="s">
        <v>164</v>
      </c>
      <c r="J1" t="s">
        <v>1709</v>
      </c>
    </row>
    <row r="2" spans="1:10">
      <c r="A2" s="198" t="s">
        <v>1709</v>
      </c>
      <c r="B2" s="196">
        <v>34</v>
      </c>
    </row>
    <row r="3" spans="1:10">
      <c r="A3" s="198" t="s">
        <v>1708</v>
      </c>
      <c r="B3" s="196">
        <v>28</v>
      </c>
      <c r="I3" s="197" t="s">
        <v>2004</v>
      </c>
      <c r="J3" t="s">
        <v>1872</v>
      </c>
    </row>
    <row r="4" spans="1:10">
      <c r="A4" s="198" t="s">
        <v>2006</v>
      </c>
      <c r="B4" s="196">
        <v>10</v>
      </c>
      <c r="I4" s="198" t="s">
        <v>1711</v>
      </c>
      <c r="J4" s="196">
        <v>10</v>
      </c>
    </row>
    <row r="5" spans="1:10">
      <c r="A5" s="198" t="s">
        <v>2005</v>
      </c>
      <c r="B5" s="196">
        <v>72</v>
      </c>
      <c r="D5" s="196"/>
      <c r="I5" s="198" t="s">
        <v>1713</v>
      </c>
      <c r="J5" s="196">
        <v>16</v>
      </c>
    </row>
    <row r="6" spans="1:10">
      <c r="I6" s="198" t="s">
        <v>1712</v>
      </c>
      <c r="J6" s="196">
        <v>6</v>
      </c>
    </row>
    <row r="7" spans="1:10">
      <c r="I7" s="198" t="s">
        <v>311</v>
      </c>
      <c r="J7" s="196">
        <v>2</v>
      </c>
    </row>
    <row r="8" spans="1:10">
      <c r="I8" s="198" t="s">
        <v>2005</v>
      </c>
      <c r="J8" s="196">
        <v>34</v>
      </c>
    </row>
    <row r="19" spans="1:10">
      <c r="I19" s="198"/>
      <c r="J19" s="196"/>
    </row>
    <row r="20" spans="1:10">
      <c r="A20" s="198"/>
      <c r="B20" s="196"/>
      <c r="I20" s="198"/>
      <c r="J20" s="196"/>
    </row>
    <row r="21" spans="1:10">
      <c r="A21" s="198"/>
      <c r="B21" s="196"/>
      <c r="I21" s="198"/>
      <c r="J21" s="196"/>
    </row>
    <row r="22" spans="1:10">
      <c r="A22" s="198"/>
      <c r="B22" s="196"/>
      <c r="I22" s="197" t="s">
        <v>164</v>
      </c>
      <c r="J22" t="s">
        <v>1709</v>
      </c>
    </row>
    <row r="23" spans="1:10">
      <c r="I23" s="198"/>
      <c r="J23" s="196"/>
    </row>
    <row r="24" spans="1:10">
      <c r="A24" s="197" t="s">
        <v>164</v>
      </c>
      <c r="B24" t="s">
        <v>1709</v>
      </c>
      <c r="I24" s="197" t="s">
        <v>2004</v>
      </c>
      <c r="J24" t="s">
        <v>1873</v>
      </c>
    </row>
    <row r="25" spans="1:10">
      <c r="I25" s="198" t="s">
        <v>1710</v>
      </c>
      <c r="J25" s="196">
        <v>5</v>
      </c>
    </row>
    <row r="26" spans="1:10">
      <c r="A26" s="197" t="s">
        <v>2004</v>
      </c>
      <c r="B26" t="s">
        <v>1773</v>
      </c>
      <c r="I26" s="198" t="s">
        <v>1770</v>
      </c>
      <c r="J26" s="196">
        <v>1</v>
      </c>
    </row>
    <row r="27" spans="1:10">
      <c r="A27" s="198" t="s">
        <v>1769</v>
      </c>
      <c r="B27" s="196">
        <v>29</v>
      </c>
      <c r="I27" s="198" t="s">
        <v>1771</v>
      </c>
      <c r="J27" s="196">
        <v>3</v>
      </c>
    </row>
    <row r="28" spans="1:10">
      <c r="A28" s="198" t="s">
        <v>1768</v>
      </c>
      <c r="B28" s="196">
        <v>5</v>
      </c>
      <c r="I28" s="198" t="s">
        <v>1714</v>
      </c>
      <c r="J28" s="196">
        <v>23</v>
      </c>
    </row>
    <row r="29" spans="1:10">
      <c r="A29" s="198" t="s">
        <v>2005</v>
      </c>
      <c r="B29" s="196">
        <v>34</v>
      </c>
      <c r="I29" s="198" t="s">
        <v>1923</v>
      </c>
      <c r="J29" s="196">
        <v>2</v>
      </c>
    </row>
    <row r="30" spans="1:10">
      <c r="I30" s="198" t="s">
        <v>2005</v>
      </c>
      <c r="J30" s="196">
        <v>34</v>
      </c>
    </row>
  </sheetData>
  <phoneticPr fontId="63" type="noConversion"/>
  <pageMargins left="0.7" right="0.7" top="0.75" bottom="0.75" header="0.3" footer="0.3"/>
  <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0"/>
  <sheetViews>
    <sheetView zoomScale="70" zoomScaleNormal="70" workbookViewId="0">
      <selection activeCell="B51" sqref="B51"/>
    </sheetView>
  </sheetViews>
  <sheetFormatPr defaultColWidth="11.5" defaultRowHeight="17"/>
  <cols>
    <col min="2" max="2" width="165.25" customWidth="1"/>
  </cols>
  <sheetData>
    <row r="1" spans="1:14">
      <c r="A1" s="114"/>
      <c r="B1" s="114"/>
      <c r="C1" s="114"/>
      <c r="D1" s="114"/>
      <c r="E1" s="114"/>
      <c r="F1" s="114"/>
      <c r="G1" s="114"/>
      <c r="H1" s="114"/>
      <c r="I1" s="114"/>
      <c r="J1" s="114"/>
      <c r="K1" s="114"/>
      <c r="L1" s="114"/>
      <c r="M1" s="114"/>
      <c r="N1" s="114"/>
    </row>
    <row r="2" spans="1:14">
      <c r="A2" s="114"/>
      <c r="B2" s="114"/>
      <c r="C2" s="114"/>
      <c r="D2" s="114"/>
      <c r="E2" s="114"/>
      <c r="F2" s="114"/>
      <c r="G2" s="114"/>
      <c r="H2" s="114"/>
      <c r="I2" s="114"/>
      <c r="J2" s="114"/>
      <c r="K2" s="114"/>
      <c r="L2" s="114"/>
      <c r="M2" s="114"/>
      <c r="N2" s="114"/>
    </row>
    <row r="3" spans="1:14">
      <c r="A3" s="114"/>
      <c r="B3" s="114"/>
      <c r="C3" s="114"/>
      <c r="D3" s="114"/>
      <c r="E3" s="114"/>
      <c r="F3" s="114"/>
      <c r="G3" s="114"/>
      <c r="H3" s="114"/>
      <c r="I3" s="114"/>
      <c r="J3" s="114"/>
      <c r="K3" s="114"/>
      <c r="L3" s="114"/>
      <c r="M3" s="114"/>
      <c r="N3" s="114"/>
    </row>
    <row r="4" spans="1:14">
      <c r="A4" s="114"/>
      <c r="B4" s="114"/>
      <c r="C4" s="114"/>
      <c r="D4" s="114"/>
      <c r="E4" s="114"/>
      <c r="F4" s="114"/>
      <c r="G4" s="114"/>
      <c r="H4" s="114"/>
      <c r="I4" s="114"/>
      <c r="J4" s="114"/>
      <c r="K4" s="114"/>
      <c r="L4" s="114"/>
      <c r="M4" s="114"/>
      <c r="N4" s="114"/>
    </row>
    <row r="5" spans="1:14">
      <c r="A5" s="114"/>
      <c r="B5" s="114"/>
      <c r="C5" s="114"/>
      <c r="D5" s="114"/>
      <c r="E5" s="114"/>
      <c r="F5" s="114"/>
      <c r="G5" s="114"/>
      <c r="H5" s="114"/>
      <c r="I5" s="114"/>
      <c r="J5" s="114"/>
      <c r="K5" s="114"/>
      <c r="L5" s="114"/>
      <c r="M5" s="114"/>
      <c r="N5" s="114"/>
    </row>
    <row r="6" spans="1:14">
      <c r="A6" s="114"/>
      <c r="B6" s="114"/>
      <c r="C6" s="114"/>
      <c r="D6" s="114"/>
      <c r="E6" s="114"/>
      <c r="F6" s="114"/>
      <c r="G6" s="114"/>
      <c r="H6" s="114"/>
      <c r="I6" s="114"/>
      <c r="J6" s="114"/>
      <c r="K6" s="114"/>
      <c r="L6" s="114"/>
      <c r="M6" s="114"/>
      <c r="N6" s="114"/>
    </row>
    <row r="7" spans="1:14">
      <c r="A7" s="114"/>
      <c r="B7" s="114"/>
      <c r="C7" s="114"/>
      <c r="D7" s="114"/>
      <c r="E7" s="114"/>
      <c r="F7" s="114"/>
      <c r="G7" s="114"/>
      <c r="H7" s="114"/>
      <c r="I7" s="114"/>
      <c r="J7" s="114"/>
      <c r="K7" s="114"/>
      <c r="L7" s="114"/>
      <c r="M7" s="114"/>
      <c r="N7" s="114"/>
    </row>
    <row r="8" spans="1:14">
      <c r="A8" s="114"/>
      <c r="B8" s="114"/>
      <c r="C8" s="114"/>
      <c r="D8" s="114"/>
      <c r="E8" s="114"/>
      <c r="F8" s="114"/>
      <c r="G8" s="114"/>
      <c r="H8" s="114"/>
      <c r="I8" s="114"/>
      <c r="J8" s="114"/>
      <c r="K8" s="114"/>
      <c r="L8" s="114"/>
      <c r="M8" s="114"/>
      <c r="N8" s="114"/>
    </row>
    <row r="9" spans="1:14">
      <c r="A9" s="114"/>
      <c r="B9" s="114"/>
      <c r="C9" s="114"/>
      <c r="D9" s="114"/>
      <c r="E9" s="114"/>
      <c r="F9" s="114"/>
      <c r="G9" s="114"/>
      <c r="H9" s="114"/>
      <c r="I9" s="114"/>
      <c r="J9" s="114"/>
      <c r="K9" s="114"/>
      <c r="L9" s="114"/>
      <c r="M9" s="114"/>
      <c r="N9" s="114"/>
    </row>
    <row r="10" spans="1:14">
      <c r="A10" s="114"/>
      <c r="B10" s="114"/>
      <c r="C10" s="114"/>
      <c r="D10" s="114"/>
      <c r="E10" s="114"/>
      <c r="F10" s="114"/>
      <c r="G10" s="114"/>
      <c r="H10" s="114"/>
      <c r="I10" s="114"/>
      <c r="J10" s="114"/>
      <c r="K10" s="114"/>
      <c r="L10" s="114"/>
      <c r="M10" s="114"/>
      <c r="N10" s="114"/>
    </row>
    <row r="11" spans="1:14">
      <c r="A11" s="114"/>
      <c r="B11" s="114"/>
      <c r="C11" s="114"/>
      <c r="D11" s="114"/>
      <c r="E11" s="114"/>
      <c r="F11" s="114"/>
      <c r="G11" s="114"/>
      <c r="H11" s="114"/>
      <c r="I11" s="114"/>
      <c r="J11" s="114"/>
      <c r="K11" s="114"/>
      <c r="L11" s="114"/>
      <c r="M11" s="114"/>
      <c r="N11" s="114"/>
    </row>
    <row r="12" spans="1:14">
      <c r="A12" s="114"/>
      <c r="B12" s="114"/>
      <c r="C12" s="114"/>
      <c r="D12" s="114"/>
      <c r="E12" s="114"/>
      <c r="F12" s="114"/>
      <c r="G12" s="114"/>
      <c r="H12" s="114"/>
      <c r="I12" s="114"/>
      <c r="J12" s="114"/>
      <c r="K12" s="114"/>
      <c r="L12" s="114"/>
      <c r="M12" s="114"/>
      <c r="N12" s="114"/>
    </row>
    <row r="13" spans="1:14">
      <c r="A13" s="114"/>
      <c r="B13" s="114"/>
      <c r="C13" s="114"/>
      <c r="D13" s="114"/>
      <c r="E13" s="114"/>
      <c r="F13" s="114"/>
      <c r="G13" s="114"/>
      <c r="H13" s="114"/>
      <c r="I13" s="114"/>
      <c r="J13" s="114"/>
      <c r="K13" s="114"/>
      <c r="L13" s="114"/>
      <c r="M13" s="114"/>
      <c r="N13" s="114"/>
    </row>
    <row r="14" spans="1:14">
      <c r="A14" s="114"/>
      <c r="B14" s="114"/>
      <c r="C14" s="114"/>
      <c r="D14" s="114"/>
      <c r="E14" s="114"/>
      <c r="F14" s="114"/>
      <c r="G14" s="114"/>
      <c r="H14" s="114"/>
      <c r="I14" s="114"/>
      <c r="J14" s="114"/>
      <c r="K14" s="114"/>
      <c r="L14" s="114"/>
      <c r="M14" s="114"/>
      <c r="N14" s="114"/>
    </row>
    <row r="15" spans="1:14">
      <c r="A15" s="114"/>
      <c r="B15" s="114"/>
      <c r="C15" s="114"/>
      <c r="D15" s="114"/>
      <c r="E15" s="114"/>
      <c r="F15" s="114"/>
      <c r="G15" s="114"/>
      <c r="H15" s="114"/>
      <c r="I15" s="114"/>
      <c r="J15" s="114"/>
      <c r="K15" s="114"/>
      <c r="L15" s="114"/>
      <c r="M15" s="114"/>
      <c r="N15" s="114"/>
    </row>
    <row r="16" spans="1:14">
      <c r="A16" s="114"/>
      <c r="B16" s="114"/>
      <c r="C16" s="114"/>
      <c r="D16" s="114"/>
      <c r="E16" s="114"/>
      <c r="F16" s="114"/>
      <c r="G16" s="114"/>
      <c r="H16" s="114"/>
      <c r="I16" s="114"/>
      <c r="J16" s="114"/>
      <c r="K16" s="114"/>
      <c r="L16" s="114"/>
      <c r="M16" s="114"/>
      <c r="N16" s="114"/>
    </row>
    <row r="17" spans="1:14">
      <c r="A17" s="114"/>
      <c r="B17" s="114"/>
      <c r="C17" s="114"/>
      <c r="D17" s="114"/>
      <c r="E17" s="114"/>
      <c r="F17" s="114"/>
      <c r="G17" s="114"/>
      <c r="H17" s="114"/>
      <c r="I17" s="114"/>
      <c r="J17" s="114"/>
      <c r="K17" s="114"/>
      <c r="L17" s="114"/>
      <c r="M17" s="114"/>
      <c r="N17" s="114"/>
    </row>
    <row r="18" spans="1:14">
      <c r="A18" s="114"/>
      <c r="B18" s="114"/>
      <c r="C18" s="114"/>
      <c r="D18" s="114"/>
      <c r="E18" s="114"/>
      <c r="F18" s="114"/>
      <c r="G18" s="114"/>
      <c r="H18" s="114"/>
      <c r="I18" s="114"/>
      <c r="J18" s="114"/>
      <c r="K18" s="114"/>
      <c r="L18" s="114"/>
      <c r="M18" s="114"/>
      <c r="N18" s="114"/>
    </row>
    <row r="19" spans="1:14">
      <c r="A19" s="114"/>
      <c r="B19" s="114"/>
      <c r="C19" s="114"/>
      <c r="D19" s="114"/>
      <c r="E19" s="114"/>
      <c r="F19" s="114"/>
      <c r="G19" s="114"/>
      <c r="H19" s="114"/>
      <c r="I19" s="114"/>
      <c r="J19" s="114"/>
      <c r="K19" s="114"/>
      <c r="L19" s="114"/>
      <c r="M19" s="114"/>
      <c r="N19" s="114"/>
    </row>
    <row r="20" spans="1:14">
      <c r="A20" s="114"/>
      <c r="B20" s="114"/>
      <c r="C20" s="114"/>
      <c r="D20" s="114"/>
      <c r="E20" s="114"/>
      <c r="F20" s="114"/>
      <c r="G20" s="114"/>
      <c r="H20" s="114"/>
      <c r="I20" s="114"/>
      <c r="J20" s="114"/>
      <c r="K20" s="114"/>
      <c r="L20" s="114"/>
      <c r="M20" s="114"/>
      <c r="N20" s="114"/>
    </row>
    <row r="21" spans="1:14">
      <c r="A21" s="114"/>
      <c r="B21" s="114"/>
      <c r="C21" s="114"/>
      <c r="D21" s="114"/>
      <c r="E21" s="114"/>
      <c r="F21" s="114"/>
      <c r="G21" s="114"/>
      <c r="H21" s="114"/>
      <c r="I21" s="114"/>
      <c r="J21" s="114"/>
      <c r="K21" s="114"/>
      <c r="L21" s="114"/>
      <c r="M21" s="114"/>
      <c r="N21" s="114"/>
    </row>
    <row r="22" spans="1:14">
      <c r="A22" s="114"/>
      <c r="B22" s="114"/>
      <c r="C22" s="114"/>
      <c r="D22" s="114"/>
      <c r="E22" s="114"/>
      <c r="F22" s="114"/>
      <c r="G22" s="114"/>
      <c r="H22" s="114"/>
      <c r="I22" s="114"/>
      <c r="J22" s="114"/>
      <c r="K22" s="114"/>
      <c r="L22" s="114"/>
      <c r="M22" s="114"/>
      <c r="N22" s="114"/>
    </row>
    <row r="23" spans="1:14">
      <c r="A23" s="114"/>
      <c r="B23" s="114"/>
      <c r="C23" s="114"/>
      <c r="D23" s="114"/>
      <c r="E23" s="114"/>
      <c r="F23" s="114"/>
      <c r="G23" s="114"/>
      <c r="H23" s="114"/>
      <c r="I23" s="114"/>
      <c r="J23" s="114"/>
      <c r="K23" s="114"/>
      <c r="L23" s="114"/>
      <c r="M23" s="114"/>
      <c r="N23" s="114"/>
    </row>
    <row r="24" spans="1:14">
      <c r="A24" s="114"/>
      <c r="B24" s="114"/>
      <c r="C24" s="114"/>
      <c r="D24" s="114"/>
      <c r="E24" s="114"/>
      <c r="F24" s="114"/>
      <c r="G24" s="114"/>
      <c r="H24" s="114"/>
      <c r="I24" s="114"/>
      <c r="J24" s="114"/>
      <c r="K24" s="114"/>
      <c r="L24" s="114"/>
      <c r="M24" s="114"/>
      <c r="N24" s="114"/>
    </row>
    <row r="25" spans="1:14">
      <c r="A25" s="114"/>
      <c r="B25" s="114"/>
      <c r="C25" s="114"/>
      <c r="D25" s="114"/>
      <c r="E25" s="114"/>
      <c r="F25" s="114"/>
      <c r="G25" s="114"/>
      <c r="H25" s="114"/>
      <c r="I25" s="114"/>
      <c r="J25" s="114"/>
      <c r="K25" s="114"/>
      <c r="L25" s="114"/>
      <c r="M25" s="114"/>
      <c r="N25" s="114"/>
    </row>
    <row r="26" spans="1:14">
      <c r="A26" s="114"/>
      <c r="B26" s="114"/>
      <c r="C26" s="114"/>
      <c r="D26" s="114"/>
      <c r="E26" s="114"/>
      <c r="F26" s="114"/>
      <c r="G26" s="114"/>
      <c r="H26" s="114"/>
      <c r="I26" s="114"/>
      <c r="J26" s="114"/>
      <c r="K26" s="114"/>
      <c r="L26" s="114"/>
      <c r="M26" s="114"/>
      <c r="N26" s="114"/>
    </row>
    <row r="27" spans="1:14">
      <c r="A27" s="114"/>
      <c r="B27" s="114"/>
      <c r="C27" s="114"/>
      <c r="D27" s="114"/>
      <c r="E27" s="114"/>
      <c r="F27" s="114"/>
      <c r="G27" s="114"/>
      <c r="H27" s="114"/>
      <c r="I27" s="114"/>
      <c r="J27" s="114"/>
      <c r="K27" s="114"/>
      <c r="L27" s="114"/>
      <c r="M27" s="114"/>
      <c r="N27" s="114"/>
    </row>
    <row r="28" spans="1:14">
      <c r="A28" s="114"/>
      <c r="B28" s="114"/>
      <c r="C28" s="114"/>
      <c r="D28" s="114"/>
      <c r="E28" s="114"/>
      <c r="F28" s="114"/>
      <c r="G28" s="114"/>
      <c r="H28" s="114"/>
      <c r="I28" s="114"/>
      <c r="J28" s="114"/>
      <c r="K28" s="114"/>
      <c r="L28" s="114"/>
      <c r="M28" s="114"/>
      <c r="N28" s="114"/>
    </row>
    <row r="29" spans="1:14" ht="33.5">
      <c r="A29" s="114"/>
      <c r="B29" s="116"/>
      <c r="C29" s="114"/>
      <c r="D29" s="114"/>
      <c r="E29" s="114"/>
      <c r="F29" s="114"/>
      <c r="G29" s="114"/>
      <c r="H29" s="114"/>
      <c r="I29" s="114"/>
      <c r="J29" s="114"/>
      <c r="K29" s="114"/>
      <c r="L29" s="114"/>
      <c r="M29" s="114"/>
      <c r="N29" s="114"/>
    </row>
    <row r="30" spans="1:14">
      <c r="A30" s="114"/>
      <c r="B30" s="114"/>
      <c r="C30" s="114"/>
      <c r="D30" s="114"/>
      <c r="E30" s="114"/>
      <c r="F30" s="114"/>
      <c r="G30" s="114"/>
      <c r="H30" s="114"/>
      <c r="I30" s="114"/>
      <c r="J30" s="114"/>
      <c r="K30" s="114"/>
      <c r="L30" s="114"/>
      <c r="M30" s="114"/>
      <c r="N30" s="114"/>
    </row>
    <row r="31" spans="1:14">
      <c r="A31" s="114"/>
      <c r="B31" s="114" t="s">
        <v>891</v>
      </c>
      <c r="C31" s="114"/>
      <c r="D31" s="114"/>
      <c r="E31" s="114"/>
      <c r="F31" s="114"/>
      <c r="G31" s="114"/>
      <c r="H31" s="114"/>
      <c r="I31" s="114"/>
      <c r="J31" s="114"/>
      <c r="K31" s="114"/>
      <c r="L31" s="114"/>
      <c r="M31" s="114"/>
      <c r="N31" s="114"/>
    </row>
    <row r="32" spans="1:14">
      <c r="A32" s="114"/>
      <c r="B32" s="114"/>
      <c r="C32" s="114"/>
      <c r="D32" s="114"/>
      <c r="E32" s="114"/>
      <c r="F32" s="114"/>
      <c r="G32" s="114"/>
      <c r="H32" s="114"/>
      <c r="I32" s="114"/>
      <c r="J32" s="114"/>
      <c r="K32" s="114"/>
      <c r="L32" s="114"/>
      <c r="M32" s="114"/>
      <c r="N32" s="114"/>
    </row>
    <row r="33" spans="1:14" ht="34">
      <c r="A33" s="114"/>
      <c r="B33" s="115" t="s">
        <v>891</v>
      </c>
      <c r="C33" s="115"/>
      <c r="D33" s="115"/>
      <c r="E33" s="115"/>
      <c r="F33" s="114"/>
      <c r="G33" s="114"/>
      <c r="H33" s="114"/>
      <c r="I33" s="114"/>
      <c r="J33" s="114"/>
      <c r="K33" s="114"/>
      <c r="L33" s="114"/>
      <c r="M33" s="114"/>
      <c r="N33" s="114"/>
    </row>
    <row r="34" spans="1:14">
      <c r="A34" s="114"/>
      <c r="B34" s="114"/>
      <c r="C34" s="114"/>
      <c r="D34" s="114"/>
      <c r="E34" s="114"/>
      <c r="F34" s="114"/>
      <c r="G34" s="114"/>
      <c r="H34" s="114"/>
      <c r="I34" s="114"/>
      <c r="J34" s="114"/>
      <c r="K34" s="114"/>
      <c r="L34" s="114"/>
      <c r="M34" s="114"/>
      <c r="N34" s="114"/>
    </row>
    <row r="35" spans="1:14">
      <c r="A35" s="114"/>
      <c r="B35" s="114"/>
      <c r="C35" s="114"/>
      <c r="D35" s="114"/>
      <c r="E35" s="114"/>
      <c r="F35" s="114"/>
      <c r="G35" s="114"/>
      <c r="H35" s="114"/>
      <c r="I35" s="114"/>
      <c r="J35" s="114"/>
      <c r="K35" s="114"/>
      <c r="L35" s="114"/>
      <c r="M35" s="114"/>
      <c r="N35" s="114"/>
    </row>
    <row r="36" spans="1:14">
      <c r="A36" s="114"/>
      <c r="B36" s="114"/>
      <c r="C36" s="114"/>
      <c r="D36" s="114"/>
      <c r="E36" s="114"/>
      <c r="F36" s="114"/>
      <c r="G36" s="114"/>
      <c r="H36" s="114"/>
      <c r="I36" s="114"/>
      <c r="J36" s="114"/>
      <c r="K36" s="114"/>
      <c r="L36" s="114"/>
      <c r="M36" s="114"/>
      <c r="N36" s="114"/>
    </row>
    <row r="37" spans="1:14">
      <c r="A37" s="114"/>
      <c r="B37" s="114"/>
      <c r="C37" s="114"/>
      <c r="D37" s="114"/>
      <c r="E37" s="114"/>
      <c r="F37" s="114"/>
      <c r="G37" s="114"/>
      <c r="H37" s="114"/>
      <c r="I37" s="114"/>
      <c r="J37" s="114"/>
      <c r="K37" s="114"/>
      <c r="L37" s="114"/>
      <c r="M37" s="114"/>
      <c r="N37" s="114"/>
    </row>
    <row r="38" spans="1:14">
      <c r="A38" s="114"/>
      <c r="B38" s="114"/>
      <c r="C38" s="114"/>
      <c r="D38" s="114"/>
      <c r="E38" s="114"/>
      <c r="F38" s="114"/>
      <c r="G38" s="114"/>
      <c r="H38" s="114"/>
      <c r="I38" s="114"/>
      <c r="J38" s="114"/>
      <c r="K38" s="114"/>
      <c r="L38" s="114"/>
      <c r="M38" s="114"/>
      <c r="N38" s="114"/>
    </row>
    <row r="39" spans="1:14">
      <c r="A39" s="114"/>
      <c r="B39" s="114"/>
      <c r="C39" s="114"/>
      <c r="D39" s="114"/>
      <c r="E39" s="114"/>
      <c r="F39" s="114"/>
      <c r="G39" s="114"/>
      <c r="H39" s="114"/>
      <c r="I39" s="114"/>
      <c r="J39" s="114"/>
      <c r="K39" s="114"/>
      <c r="L39" s="114"/>
      <c r="M39" s="114"/>
      <c r="N39" s="114"/>
    </row>
    <row r="40" spans="1:14">
      <c r="B40" s="114"/>
    </row>
  </sheetData>
  <phoneticPr fontId="63" type="noConversion"/>
  <pageMargins left="0.7" right="0.7" top="0.78740157499999996" bottom="0.78740157499999996" header="0.3" footer="0.3"/>
  <pageSetup paperSize="9" orientation="portrait" r:id="rId1"/>
  <drawing r:id="rId2"/>
  <legacyDrawing r:id="rId3"/>
  <oleObjects>
    <mc:AlternateContent xmlns:mc="http://schemas.openxmlformats.org/markup-compatibility/2006">
      <mc:Choice Requires="x14">
        <oleObject progId="Präsentation" shapeId="2051" r:id="rId4">
          <objectPr defaultSize="0" autoPict="0" r:id="rId5">
            <anchor moveWithCells="1">
              <from>
                <xdr:col>0</xdr:col>
                <xdr:colOff>393700</xdr:colOff>
                <xdr:row>0</xdr:row>
                <xdr:rowOff>165100</xdr:rowOff>
              </from>
              <to>
                <xdr:col>5</xdr:col>
                <xdr:colOff>762000</xdr:colOff>
                <xdr:row>41</xdr:row>
                <xdr:rowOff>146050</xdr:rowOff>
              </to>
            </anchor>
          </objectPr>
        </oleObject>
      </mc:Choice>
      <mc:Fallback>
        <oleObject progId="Präsentation" shapeId="2051"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12</vt:i4>
      </vt:variant>
      <vt:variant>
        <vt:lpstr>이름이 지정된 범위</vt:lpstr>
      </vt:variant>
      <vt:variant>
        <vt:i4>2</vt:i4>
      </vt:variant>
    </vt:vector>
  </HeadingPairs>
  <TitlesOfParts>
    <vt:vector size="14" baseType="lpstr">
      <vt:lpstr>ADM-0001 v47.0.0</vt:lpstr>
      <vt:lpstr>WIs</vt:lpstr>
      <vt:lpstr>WI Progress</vt:lpstr>
      <vt:lpstr>Sheet1</vt:lpstr>
      <vt:lpstr>TSs</vt:lpstr>
      <vt:lpstr>TRs</vt:lpstr>
      <vt:lpstr>Transpositions</vt:lpstr>
      <vt:lpstr>WI Dashboard</vt:lpstr>
      <vt:lpstr>Release Timeline</vt:lpstr>
      <vt:lpstr>History</vt:lpstr>
      <vt:lpstr>fr</vt:lpstr>
      <vt:lpstr>ap</vt:lpstr>
      <vt:lpstr>'ADM-0001 v47.0.0'!GSBox</vt:lpstr>
      <vt:lpstr>'ADM-0001 v47.0.0'!page2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2020-09-28T13:50:51Z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